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worksheets/sheet41.xml" ContentType="application/vnd.openxmlformats-officedocument.spreadsheetml.worksheet+xml"/>
  <Override PartName="/xl/worksheets/sheet40.xml" ContentType="application/vnd.openxmlformats-officedocument.spreadsheetml.worksheet+xml"/>
  <Override PartName="/xl/worksheets/sheet3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7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xl/worksheets/sheet24.xml" ContentType="application/vnd.openxmlformats-officedocument.spreadsheetml.worksheet+xml"/>
  <Override PartName="/xl/worksheets/sheet2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23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CD - LGBA\Municipalities\07. IYM\2019-20\01. National Publications\Section 71\Q3\SDBIP\Final\"/>
    </mc:Choice>
  </mc:AlternateContent>
  <bookViews>
    <workbookView xWindow="0" yWindow="0" windowWidth="21576" windowHeight="6888" firstSheet="1" activeTab="1"/>
  </bookViews>
  <sheets>
    <sheet name="SheetNames" sheetId="19" state="hidden" r:id="rId1"/>
    <sheet name="Summary" sheetId="80" r:id="rId2"/>
    <sheet name="BUF" sheetId="120" r:id="rId3"/>
    <sheet name="NMA" sheetId="157" r:id="rId4"/>
    <sheet name="EC101" sheetId="152" r:id="rId5"/>
    <sheet name="EC102" sheetId="34" r:id="rId6"/>
    <sheet name="EC104" sheetId="109" r:id="rId7"/>
    <sheet name="EC105 " sheetId="135" r:id="rId8"/>
    <sheet name="EC106" sheetId="111" r:id="rId9"/>
    <sheet name="EC108" sheetId="38" r:id="rId10"/>
    <sheet name="EC109" sheetId="153" r:id="rId11"/>
    <sheet name="DC10" sheetId="49" r:id="rId12"/>
    <sheet name="EC121" sheetId="137" r:id="rId13"/>
    <sheet name="EC122" sheetId="131" r:id="rId14"/>
    <sheet name="EC123" sheetId="41" r:id="rId15"/>
    <sheet name="EC124" sheetId="42" r:id="rId16"/>
    <sheet name="EC126" sheetId="159" r:id="rId17"/>
    <sheet name="EC129" sheetId="44" r:id="rId18"/>
    <sheet name="DC12" sheetId="45" r:id="rId19"/>
    <sheet name="EC131" sheetId="46" r:id="rId20"/>
    <sheet name="EC135" sheetId="81" r:id="rId21"/>
    <sheet name="EC136" sheetId="142" r:id="rId22"/>
    <sheet name="EC137" sheetId="114" r:id="rId23"/>
    <sheet name="EC138" sheetId="50" r:id="rId24"/>
    <sheet name="EC139" sheetId="115" r:id="rId25"/>
    <sheet name="DC13" sheetId="85" r:id="rId26"/>
    <sheet name="EC141" sheetId="154" r:id="rId27"/>
    <sheet name="EC142" sheetId="47" r:id="rId28"/>
    <sheet name="EC145" sheetId="89" r:id="rId29"/>
    <sheet name="DC14" sheetId="145" r:id="rId30"/>
    <sheet name="EC153" sheetId="146" r:id="rId31"/>
    <sheet name="EC154" sheetId="147" r:id="rId32"/>
    <sheet name="EC155" sheetId="148" r:id="rId33"/>
    <sheet name="EC156" sheetId="133" r:id="rId34"/>
    <sheet name="EC157" sheetId="95" r:id="rId35"/>
    <sheet name="DC15" sheetId="96" r:id="rId36"/>
    <sheet name="EC441" sheetId="97" r:id="rId37"/>
    <sheet name="EC442" sheetId="155" r:id="rId38"/>
    <sheet name="EC443" sheetId="100" r:id="rId39"/>
    <sheet name="EC444" sheetId="158" r:id="rId40"/>
    <sheet name="DC44" sheetId="150" r:id="rId41"/>
  </sheets>
  <definedNames>
    <definedName name="_xlnm.Print_Area" localSheetId="11">'DC10'!#REF!</definedName>
    <definedName name="_xlnm.Print_Area" localSheetId="18">'DC12'!#REF!</definedName>
    <definedName name="_xlnm.Print_Area" localSheetId="25">'DC13'!#REF!</definedName>
    <definedName name="_xlnm.Print_Area" localSheetId="35">'DC15'!#REF!</definedName>
    <definedName name="_xlnm.Print_Area" localSheetId="5">'EC102'!#REF!</definedName>
    <definedName name="_xlnm.Print_Area" localSheetId="6">'EC104'!#REF!</definedName>
    <definedName name="_xlnm.Print_Area" localSheetId="7">'EC105 '!#REF!</definedName>
    <definedName name="_xlnm.Print_Area" localSheetId="8">'EC106'!#REF!</definedName>
    <definedName name="_xlnm.Print_Area" localSheetId="9">'EC108'!#REF!</definedName>
    <definedName name="_xlnm.Print_Area" localSheetId="10">'EC109'!#REF!</definedName>
    <definedName name="_xlnm.Print_Area" localSheetId="12">'EC121'!#REF!</definedName>
    <definedName name="_xlnm.Print_Area" localSheetId="13">'EC122'!#REF!</definedName>
    <definedName name="_xlnm.Print_Area" localSheetId="14">'EC123'!#REF!</definedName>
    <definedName name="_xlnm.Print_Area" localSheetId="15">'EC124'!#REF!</definedName>
    <definedName name="_xlnm.Print_Area" localSheetId="16">'EC126'!#REF!</definedName>
    <definedName name="_xlnm.Print_Area" localSheetId="17">'EC129'!#REF!</definedName>
    <definedName name="_xlnm.Print_Area" localSheetId="19">'EC131'!#REF!</definedName>
    <definedName name="_xlnm.Print_Area" localSheetId="20">'EC135'!#REF!</definedName>
    <definedName name="_xlnm.Print_Area" localSheetId="21">'EC136'!#REF!</definedName>
    <definedName name="_xlnm.Print_Area" localSheetId="22">'EC137'!#REF!</definedName>
    <definedName name="_xlnm.Print_Area" localSheetId="23">'EC138'!#REF!</definedName>
    <definedName name="_xlnm.Print_Area" localSheetId="24">'EC139'!#REF!</definedName>
    <definedName name="_xlnm.Print_Area" localSheetId="26">'EC141'!#REF!</definedName>
    <definedName name="_xlnm.Print_Area" localSheetId="27">'EC142'!#REF!</definedName>
    <definedName name="_xlnm.Print_Area" localSheetId="28">'EC145'!#REF!</definedName>
    <definedName name="_xlnm.Print_Area" localSheetId="30">'EC153'!#REF!</definedName>
    <definedName name="_xlnm.Print_Area" localSheetId="31">'EC154'!#REF!</definedName>
    <definedName name="_xlnm.Print_Area" localSheetId="32">'EC155'!#REF!</definedName>
    <definedName name="_xlnm.Print_Area" localSheetId="33">'EC156'!#REF!</definedName>
    <definedName name="_xlnm.Print_Area" localSheetId="34">'EC157'!#REF!</definedName>
    <definedName name="_xlnm.Print_Area" localSheetId="36">'EC441'!#REF!</definedName>
    <definedName name="_xlnm.Print_Area" localSheetId="37">'EC442'!#REF!</definedName>
    <definedName name="_xlnm.Print_Area" localSheetId="38">'EC443'!#REF!</definedName>
    <definedName name="_xlnm.Print_Area" localSheetId="39">'EC444'!#REF!</definedName>
    <definedName name="_xlnm.Print_Titles" localSheetId="2">BUF!$1:$1</definedName>
    <definedName name="_xlnm.Print_Titles" localSheetId="11">'DC10'!$1:$1</definedName>
    <definedName name="_xlnm.Print_Titles" localSheetId="18">'DC12'!$1:$1</definedName>
    <definedName name="_xlnm.Print_Titles" localSheetId="25">'DC13'!$1:$1</definedName>
    <definedName name="_xlnm.Print_Titles" localSheetId="29">'DC14'!$1:$1</definedName>
    <definedName name="_xlnm.Print_Titles" localSheetId="35">'DC15'!$1:$1</definedName>
    <definedName name="_xlnm.Print_Titles" localSheetId="5">'EC102'!$1:$1</definedName>
    <definedName name="_xlnm.Print_Titles" localSheetId="6">'EC104'!$1:$1</definedName>
    <definedName name="_xlnm.Print_Titles" localSheetId="7">'EC105 '!$1:$1</definedName>
    <definedName name="_xlnm.Print_Titles" localSheetId="8">'EC106'!$1:$1</definedName>
    <definedName name="_xlnm.Print_Titles" localSheetId="9">'EC108'!$1:$1</definedName>
    <definedName name="_xlnm.Print_Titles" localSheetId="10">'EC109'!$1:$1</definedName>
    <definedName name="_xlnm.Print_Titles" localSheetId="12">'EC121'!$1:$1</definedName>
    <definedName name="_xlnm.Print_Titles" localSheetId="13">'EC122'!$1:$1</definedName>
    <definedName name="_xlnm.Print_Titles" localSheetId="14">'EC123'!$1:$1</definedName>
    <definedName name="_xlnm.Print_Titles" localSheetId="15">'EC124'!$1:$1</definedName>
    <definedName name="_xlnm.Print_Titles" localSheetId="16">'EC126'!$1:$1</definedName>
    <definedName name="_xlnm.Print_Titles" localSheetId="17">'EC129'!$1:$1</definedName>
    <definedName name="_xlnm.Print_Titles" localSheetId="19">'EC131'!$1:$1</definedName>
    <definedName name="_xlnm.Print_Titles" localSheetId="20">'EC135'!$1:$1</definedName>
    <definedName name="_xlnm.Print_Titles" localSheetId="21">'EC136'!$1:$1</definedName>
    <definedName name="_xlnm.Print_Titles" localSheetId="22">'EC137'!$1:$1</definedName>
    <definedName name="_xlnm.Print_Titles" localSheetId="23">'EC138'!$1:$1</definedName>
    <definedName name="_xlnm.Print_Titles" localSheetId="24">'EC139'!$1:$1</definedName>
    <definedName name="_xlnm.Print_Titles" localSheetId="26">'EC141'!$1:$1</definedName>
    <definedName name="_xlnm.Print_Titles" localSheetId="27">'EC142'!$1:$1</definedName>
    <definedName name="_xlnm.Print_Titles" localSheetId="28">'EC145'!$1:$1</definedName>
    <definedName name="_xlnm.Print_Titles" localSheetId="30">'EC153'!$1:$1</definedName>
    <definedName name="_xlnm.Print_Titles" localSheetId="31">'EC154'!$1:$1</definedName>
    <definedName name="_xlnm.Print_Titles" localSheetId="32">'EC155'!$1:$1</definedName>
    <definedName name="_xlnm.Print_Titles" localSheetId="33">'EC156'!$1:$1</definedName>
    <definedName name="_xlnm.Print_Titles" localSheetId="34">'EC157'!$1:$1</definedName>
    <definedName name="_xlnm.Print_Titles" localSheetId="36">'EC441'!$1:$1</definedName>
    <definedName name="_xlnm.Print_Titles" localSheetId="37">'EC442'!$1:$1</definedName>
    <definedName name="_xlnm.Print_Titles" localSheetId="38">'EC443'!$1:$1</definedName>
    <definedName name="_xlnm.Print_Titles" localSheetId="39">'EC444'!$1:$1</definedName>
    <definedName name="_xlnm.Print_Titles" localSheetId="3">NMA!$18:$18</definedName>
    <definedName name="_xlnm.Print_Titles" localSheetId="0">SheetNames!$1:$1</definedName>
    <definedName name="_xlnm.Print_Titles" localSheetId="1">Summary!$1:$1</definedName>
  </definedNames>
  <calcPr calcId="162913" calcMode="manual"/>
</workbook>
</file>

<file path=xl/calcChain.xml><?xml version="1.0" encoding="utf-8"?>
<calcChain xmlns="http://schemas.openxmlformats.org/spreadsheetml/2006/main">
  <c r="E20" i="157" l="1"/>
  <c r="O73" i="159" l="1"/>
  <c r="A88" i="159" l="1"/>
  <c r="O86" i="159"/>
  <c r="Q86" i="159" s="1"/>
  <c r="N86" i="159"/>
  <c r="B84" i="159"/>
  <c r="O83" i="159"/>
  <c r="Q83" i="159" s="1"/>
  <c r="N83" i="159"/>
  <c r="O82" i="159"/>
  <c r="Q82" i="159" s="1"/>
  <c r="N82" i="159"/>
  <c r="O81" i="159"/>
  <c r="Q81" i="159" s="1"/>
  <c r="N81" i="159"/>
  <c r="O80" i="159"/>
  <c r="Q80" i="159" s="1"/>
  <c r="N80" i="159"/>
  <c r="O79" i="159"/>
  <c r="Q79" i="159" s="1"/>
  <c r="N79" i="159"/>
  <c r="O78" i="159"/>
  <c r="Q78" i="159" s="1"/>
  <c r="N78" i="159"/>
  <c r="O77" i="159"/>
  <c r="Q77" i="159" s="1"/>
  <c r="N77" i="159"/>
  <c r="O76" i="159"/>
  <c r="Q76" i="159" s="1"/>
  <c r="N76" i="159"/>
  <c r="O75" i="159"/>
  <c r="Q75" i="159" s="1"/>
  <c r="N75" i="159"/>
  <c r="O74" i="159"/>
  <c r="Q74" i="159" s="1"/>
  <c r="N74" i="159"/>
  <c r="Q73" i="159"/>
  <c r="N73" i="159"/>
  <c r="O72" i="159"/>
  <c r="Q72" i="159" s="1"/>
  <c r="N72" i="159"/>
  <c r="Q69" i="159"/>
  <c r="O69" i="159"/>
  <c r="N69" i="159"/>
  <c r="O68" i="159"/>
  <c r="Q68" i="159" s="1"/>
  <c r="N68" i="159"/>
  <c r="O67" i="159"/>
  <c r="Q67" i="159" s="1"/>
  <c r="N67" i="159"/>
  <c r="O66" i="159"/>
  <c r="Q66" i="159" s="1"/>
  <c r="N66" i="159"/>
  <c r="B64" i="159"/>
  <c r="O63" i="159"/>
  <c r="Q63" i="159" s="1"/>
  <c r="N63" i="159"/>
  <c r="Q62" i="159"/>
  <c r="O62" i="159"/>
  <c r="N62" i="159"/>
  <c r="O61" i="159"/>
  <c r="Q61" i="159" s="1"/>
  <c r="N61" i="159"/>
  <c r="B59" i="159"/>
  <c r="O58" i="159"/>
  <c r="Q58" i="159" s="1"/>
  <c r="N58" i="159"/>
  <c r="O57" i="159"/>
  <c r="Q57" i="159" s="1"/>
  <c r="N57" i="159"/>
  <c r="B55" i="159"/>
  <c r="O54" i="159"/>
  <c r="Q54" i="159" s="1"/>
  <c r="N54" i="159"/>
  <c r="O53" i="159"/>
  <c r="Q53" i="159" s="1"/>
  <c r="N53" i="159"/>
  <c r="B50" i="159"/>
  <c r="O49" i="159"/>
  <c r="Q49" i="159" s="1"/>
  <c r="N49" i="159"/>
  <c r="O48" i="159"/>
  <c r="Q48" i="159" s="1"/>
  <c r="N48" i="159"/>
  <c r="O47" i="159"/>
  <c r="Q47" i="159" s="1"/>
  <c r="N47" i="159"/>
  <c r="O43" i="159"/>
  <c r="Q43" i="159" s="1"/>
  <c r="N43" i="159"/>
  <c r="O42" i="159"/>
  <c r="Q42" i="159" s="1"/>
  <c r="N42" i="159"/>
  <c r="O41" i="159"/>
  <c r="Q41" i="159" s="1"/>
  <c r="N41" i="159"/>
  <c r="O40" i="159"/>
  <c r="Q40" i="159" s="1"/>
  <c r="N40" i="159"/>
  <c r="B37" i="159"/>
  <c r="O36" i="159"/>
  <c r="Q36" i="159" s="1"/>
  <c r="N36" i="159"/>
  <c r="O35" i="159"/>
  <c r="Q35" i="159" s="1"/>
  <c r="N35" i="159"/>
  <c r="O34" i="159"/>
  <c r="Q34" i="159" s="1"/>
  <c r="N34" i="159"/>
  <c r="Q33" i="159"/>
  <c r="O33" i="159"/>
  <c r="N33" i="159"/>
  <c r="O32" i="159"/>
  <c r="Q32" i="159" s="1"/>
  <c r="N32" i="159"/>
  <c r="O31" i="159"/>
  <c r="Q31" i="159" s="1"/>
  <c r="N31" i="159"/>
  <c r="O30" i="159"/>
  <c r="Q30" i="159" s="1"/>
  <c r="N30" i="159"/>
  <c r="O29" i="159"/>
  <c r="Q29" i="159" s="1"/>
  <c r="N29" i="159"/>
  <c r="O28" i="159"/>
  <c r="Q28" i="159" s="1"/>
  <c r="N28" i="159"/>
  <c r="O27" i="159"/>
  <c r="Q27" i="159" s="1"/>
  <c r="N27" i="159"/>
  <c r="O26" i="159"/>
  <c r="Q26" i="159" s="1"/>
  <c r="N26" i="159"/>
  <c r="O25" i="159"/>
  <c r="Q25" i="159" s="1"/>
  <c r="N25" i="159"/>
  <c r="O24" i="159"/>
  <c r="Q24" i="159" s="1"/>
  <c r="N24" i="159"/>
  <c r="E20" i="159"/>
  <c r="F20" i="159" s="1"/>
  <c r="G20" i="159" s="1"/>
  <c r="H20" i="159" s="1"/>
  <c r="I20" i="159" s="1"/>
  <c r="J20" i="159" s="1"/>
  <c r="K20" i="159" s="1"/>
  <c r="L20" i="159" s="1"/>
  <c r="M20" i="159" s="1"/>
  <c r="N20" i="159" s="1"/>
  <c r="O20" i="159" s="1"/>
  <c r="P20" i="159" s="1"/>
  <c r="Q20" i="159" s="1"/>
  <c r="A1" i="159"/>
  <c r="O86" i="157" l="1"/>
  <c r="Q86" i="157" s="1"/>
  <c r="N86" i="157"/>
  <c r="B84" i="157"/>
  <c r="O83" i="157"/>
  <c r="Q83" i="157" s="1"/>
  <c r="N83" i="157"/>
  <c r="O82" i="157"/>
  <c r="Q82" i="157" s="1"/>
  <c r="N82" i="157"/>
  <c r="O81" i="157"/>
  <c r="Q81" i="157" s="1"/>
  <c r="N81" i="157"/>
  <c r="O80" i="157"/>
  <c r="Q80" i="157"/>
  <c r="N80" i="157"/>
  <c r="O79" i="157"/>
  <c r="Q79" i="157" s="1"/>
  <c r="N79" i="157"/>
  <c r="O78" i="157"/>
  <c r="Q78" i="157" s="1"/>
  <c r="N78" i="157"/>
  <c r="O77" i="157"/>
  <c r="Q77" i="157" s="1"/>
  <c r="N77" i="157"/>
  <c r="O76" i="157"/>
  <c r="Q76" i="157"/>
  <c r="N76" i="157"/>
  <c r="O75" i="157"/>
  <c r="Q75" i="157" s="1"/>
  <c r="N75" i="157"/>
  <c r="O74" i="157"/>
  <c r="Q74" i="157" s="1"/>
  <c r="N74" i="157"/>
  <c r="O73" i="157"/>
  <c r="Q73" i="157" s="1"/>
  <c r="N73" i="157"/>
  <c r="O72" i="157"/>
  <c r="Q72" i="157" s="1"/>
  <c r="N72" i="157"/>
  <c r="O69" i="157"/>
  <c r="Q69" i="157" s="1"/>
  <c r="N69" i="157"/>
  <c r="O68" i="157"/>
  <c r="Q68" i="157" s="1"/>
  <c r="N68" i="157"/>
  <c r="O67" i="157"/>
  <c r="Q67" i="157" s="1"/>
  <c r="N67" i="157"/>
  <c r="O66" i="157"/>
  <c r="Q66" i="157" s="1"/>
  <c r="N66" i="157"/>
  <c r="B64" i="157"/>
  <c r="O63" i="157"/>
  <c r="Q63" i="157" s="1"/>
  <c r="N63" i="157"/>
  <c r="O62" i="157"/>
  <c r="Q62" i="157" s="1"/>
  <c r="N62" i="157"/>
  <c r="O61" i="157"/>
  <c r="Q61" i="157" s="1"/>
  <c r="N61" i="157"/>
  <c r="B59" i="157"/>
  <c r="O58" i="157"/>
  <c r="Q58" i="157" s="1"/>
  <c r="N58" i="157"/>
  <c r="O57" i="157"/>
  <c r="Q57" i="157" s="1"/>
  <c r="N57" i="157"/>
  <c r="B55" i="157"/>
  <c r="O54" i="157"/>
  <c r="Q54" i="157" s="1"/>
  <c r="N54" i="157"/>
  <c r="O53" i="157"/>
  <c r="Q53" i="157" s="1"/>
  <c r="N53" i="157"/>
  <c r="B50" i="157"/>
  <c r="O49" i="157"/>
  <c r="Q49" i="157" s="1"/>
  <c r="N49" i="157"/>
  <c r="O48" i="157"/>
  <c r="Q48" i="157" s="1"/>
  <c r="N48" i="157"/>
  <c r="O47" i="157"/>
  <c r="Q47" i="157" s="1"/>
  <c r="N47" i="157"/>
  <c r="O43" i="157"/>
  <c r="Q43" i="157" s="1"/>
  <c r="N43" i="157"/>
  <c r="O42" i="157"/>
  <c r="Q42" i="157"/>
  <c r="N42" i="157"/>
  <c r="O41" i="157"/>
  <c r="Q41" i="157" s="1"/>
  <c r="N41" i="157"/>
  <c r="O40" i="157"/>
  <c r="Q40" i="157" s="1"/>
  <c r="N40" i="157"/>
  <c r="B37" i="157"/>
  <c r="O36" i="157"/>
  <c r="Q36" i="157" s="1"/>
  <c r="N36" i="157"/>
  <c r="O35" i="157"/>
  <c r="Q35" i="157" s="1"/>
  <c r="N35" i="157"/>
  <c r="O34" i="157"/>
  <c r="Q34" i="157" s="1"/>
  <c r="N34" i="157"/>
  <c r="O33" i="157"/>
  <c r="Q33" i="157" s="1"/>
  <c r="N33" i="157"/>
  <c r="O32" i="157"/>
  <c r="Q32" i="157" s="1"/>
  <c r="N32" i="157"/>
  <c r="O31" i="157"/>
  <c r="Q31" i="157" s="1"/>
  <c r="N31" i="157"/>
  <c r="O30" i="157"/>
  <c r="Q30" i="157"/>
  <c r="N30" i="157"/>
  <c r="O29" i="157"/>
  <c r="Q29" i="157" s="1"/>
  <c r="N29" i="157"/>
  <c r="O28" i="157"/>
  <c r="Q28" i="157" s="1"/>
  <c r="N28" i="157"/>
  <c r="O27" i="157"/>
  <c r="Q27" i="157" s="1"/>
  <c r="N27" i="157"/>
  <c r="O26" i="157"/>
  <c r="Q26" i="157"/>
  <c r="N26" i="157"/>
  <c r="O25" i="157"/>
  <c r="Q25" i="157" s="1"/>
  <c r="N25" i="157"/>
  <c r="O24" i="157"/>
  <c r="Q24" i="157" s="1"/>
  <c r="N24" i="157"/>
  <c r="F20" i="157"/>
  <c r="G20" i="157" s="1"/>
  <c r="H20" i="157" s="1"/>
  <c r="I20" i="157" s="1"/>
  <c r="J20" i="157" s="1"/>
  <c r="K20" i="157" s="1"/>
  <c r="L20" i="157" s="1"/>
  <c r="M20" i="157" s="1"/>
  <c r="N20" i="157" s="1"/>
  <c r="O20" i="157" s="1"/>
  <c r="P20" i="157" s="1"/>
  <c r="Q20" i="157" s="1"/>
  <c r="O86" i="152"/>
  <c r="Q86" i="152"/>
  <c r="N86" i="152"/>
  <c r="B84" i="152"/>
  <c r="O83" i="152"/>
  <c r="Q83" i="152"/>
  <c r="N83" i="152"/>
  <c r="O82" i="152"/>
  <c r="Q82" i="152" s="1"/>
  <c r="N82" i="152"/>
  <c r="O81" i="152"/>
  <c r="Q81" i="152" s="1"/>
  <c r="N81" i="152"/>
  <c r="O80" i="152"/>
  <c r="Q80" i="152" s="1"/>
  <c r="N80" i="152"/>
  <c r="O79" i="152"/>
  <c r="Q79" i="152"/>
  <c r="N79" i="152"/>
  <c r="O78" i="152"/>
  <c r="Q78" i="152" s="1"/>
  <c r="N78" i="152"/>
  <c r="O77" i="152"/>
  <c r="Q77" i="152" s="1"/>
  <c r="N77" i="152"/>
  <c r="O76" i="152"/>
  <c r="Q76" i="152" s="1"/>
  <c r="N76" i="152"/>
  <c r="O75" i="152"/>
  <c r="Q75" i="152"/>
  <c r="N75" i="152"/>
  <c r="O74" i="152"/>
  <c r="Q74" i="152" s="1"/>
  <c r="N74" i="152"/>
  <c r="O73" i="152"/>
  <c r="Q73" i="152" s="1"/>
  <c r="N73" i="152"/>
  <c r="O72" i="152"/>
  <c r="Q72" i="152" s="1"/>
  <c r="N72" i="152"/>
  <c r="O69" i="152"/>
  <c r="Q69" i="152"/>
  <c r="N69" i="152"/>
  <c r="O68" i="152"/>
  <c r="Q68" i="152" s="1"/>
  <c r="N68" i="152"/>
  <c r="O67" i="152"/>
  <c r="Q67" i="152" s="1"/>
  <c r="N67" i="152"/>
  <c r="O66" i="152"/>
  <c r="Q66" i="152" s="1"/>
  <c r="N66" i="152"/>
  <c r="B64" i="152"/>
  <c r="O63" i="152"/>
  <c r="Q63" i="152" s="1"/>
  <c r="N63" i="152"/>
  <c r="O62" i="152"/>
  <c r="Q62" i="152" s="1"/>
  <c r="N62" i="152"/>
  <c r="O61" i="152"/>
  <c r="Q61" i="152" s="1"/>
  <c r="N61" i="152"/>
  <c r="B59" i="152"/>
  <c r="O58" i="152"/>
  <c r="Q58" i="152" s="1"/>
  <c r="N58" i="152"/>
  <c r="O57" i="152"/>
  <c r="Q57" i="152" s="1"/>
  <c r="N57" i="152"/>
  <c r="B55" i="152"/>
  <c r="O54" i="152"/>
  <c r="Q54" i="152" s="1"/>
  <c r="N54" i="152"/>
  <c r="O53" i="152"/>
  <c r="Q53" i="152" s="1"/>
  <c r="N53" i="152"/>
  <c r="B50" i="152"/>
  <c r="O49" i="152"/>
  <c r="Q49" i="152" s="1"/>
  <c r="N49" i="152"/>
  <c r="O48" i="152"/>
  <c r="Q48" i="152" s="1"/>
  <c r="N48" i="152"/>
  <c r="O47" i="152"/>
  <c r="Q47" i="152" s="1"/>
  <c r="N47" i="152"/>
  <c r="O43" i="152"/>
  <c r="Q43" i="152"/>
  <c r="N43" i="152"/>
  <c r="O42" i="152"/>
  <c r="Q42" i="152" s="1"/>
  <c r="N42" i="152"/>
  <c r="O41" i="152"/>
  <c r="Q41" i="152" s="1"/>
  <c r="N41" i="152"/>
  <c r="O40" i="152"/>
  <c r="Q40" i="152" s="1"/>
  <c r="N40" i="152"/>
  <c r="B37" i="152"/>
  <c r="O36" i="152"/>
  <c r="Q36" i="152" s="1"/>
  <c r="N36" i="152"/>
  <c r="O35" i="152"/>
  <c r="Q35" i="152" s="1"/>
  <c r="N35" i="152"/>
  <c r="O34" i="152"/>
  <c r="Q34" i="152" s="1"/>
  <c r="N34" i="152"/>
  <c r="O33" i="152"/>
  <c r="Q33" i="152"/>
  <c r="N33" i="152"/>
  <c r="O32" i="152"/>
  <c r="Q32" i="152" s="1"/>
  <c r="N32" i="152"/>
  <c r="O31" i="152"/>
  <c r="Q31" i="152" s="1"/>
  <c r="N31" i="152"/>
  <c r="O30" i="152"/>
  <c r="Q30" i="152" s="1"/>
  <c r="N30" i="152"/>
  <c r="O29" i="152"/>
  <c r="Q29" i="152"/>
  <c r="N29" i="152"/>
  <c r="O28" i="152"/>
  <c r="Q28" i="152" s="1"/>
  <c r="N28" i="152"/>
  <c r="O27" i="152"/>
  <c r="Q27" i="152" s="1"/>
  <c r="N27" i="152"/>
  <c r="O26" i="152"/>
  <c r="Q26" i="152" s="1"/>
  <c r="N26" i="152"/>
  <c r="O25" i="152"/>
  <c r="Q25" i="152"/>
  <c r="N25" i="152"/>
  <c r="O24" i="152"/>
  <c r="Q24" i="152" s="1"/>
  <c r="N24" i="152"/>
  <c r="E20" i="152"/>
  <c r="F20" i="152" s="1"/>
  <c r="G20" i="152" s="1"/>
  <c r="H20" i="152" s="1"/>
  <c r="I20" i="152" s="1"/>
  <c r="J20" i="152" s="1"/>
  <c r="K20" i="152" s="1"/>
  <c r="L20" i="152" s="1"/>
  <c r="M20" i="152" s="1"/>
  <c r="N20" i="152" s="1"/>
  <c r="O20" i="152" s="1"/>
  <c r="P20" i="152" s="1"/>
  <c r="Q20" i="152" s="1"/>
  <c r="O86" i="34"/>
  <c r="Q86" i="34" s="1"/>
  <c r="N86" i="34"/>
  <c r="B84" i="34"/>
  <c r="O83" i="34"/>
  <c r="Q83" i="34" s="1"/>
  <c r="N83" i="34"/>
  <c r="O82" i="34"/>
  <c r="Q82" i="34"/>
  <c r="N82" i="34"/>
  <c r="O81" i="34"/>
  <c r="Q81" i="34" s="1"/>
  <c r="N81" i="34"/>
  <c r="O80" i="34"/>
  <c r="Q80" i="34" s="1"/>
  <c r="N80" i="34"/>
  <c r="O79" i="34"/>
  <c r="Q79" i="34" s="1"/>
  <c r="N79" i="34"/>
  <c r="O78" i="34"/>
  <c r="Q78" i="34"/>
  <c r="N78" i="34"/>
  <c r="O77" i="34"/>
  <c r="Q77" i="34" s="1"/>
  <c r="N77" i="34"/>
  <c r="O76" i="34"/>
  <c r="Q76" i="34" s="1"/>
  <c r="N76" i="34"/>
  <c r="O75" i="34"/>
  <c r="Q75" i="34" s="1"/>
  <c r="N75" i="34"/>
  <c r="O74" i="34"/>
  <c r="Q74" i="34"/>
  <c r="N74" i="34"/>
  <c r="O73" i="34"/>
  <c r="Q73" i="34" s="1"/>
  <c r="N73" i="34"/>
  <c r="O72" i="34"/>
  <c r="Q72" i="34" s="1"/>
  <c r="N72" i="34"/>
  <c r="O69" i="34"/>
  <c r="Q69" i="34" s="1"/>
  <c r="N69" i="34"/>
  <c r="O68" i="34"/>
  <c r="Q68" i="34"/>
  <c r="N68" i="34"/>
  <c r="O67" i="34"/>
  <c r="Q67" i="34" s="1"/>
  <c r="N67" i="34"/>
  <c r="O66" i="34"/>
  <c r="Q66" i="34" s="1"/>
  <c r="N66" i="34"/>
  <c r="B64" i="34"/>
  <c r="O63" i="34"/>
  <c r="Q63" i="34" s="1"/>
  <c r="N63" i="34"/>
  <c r="O62" i="34"/>
  <c r="Q62" i="34" s="1"/>
  <c r="N62" i="34"/>
  <c r="O61" i="34"/>
  <c r="Q61" i="34"/>
  <c r="N61" i="34"/>
  <c r="B59" i="34"/>
  <c r="O58" i="34"/>
  <c r="Q58" i="34"/>
  <c r="N58" i="34"/>
  <c r="O57" i="34"/>
  <c r="Q57" i="34" s="1"/>
  <c r="N57" i="34"/>
  <c r="B55" i="34"/>
  <c r="O54" i="34"/>
  <c r="Q54" i="34" s="1"/>
  <c r="N54" i="34"/>
  <c r="O53" i="34"/>
  <c r="Q53" i="34" s="1"/>
  <c r="N53" i="34"/>
  <c r="B50" i="34"/>
  <c r="O49" i="34"/>
  <c r="Q49" i="34" s="1"/>
  <c r="N49" i="34"/>
  <c r="O48" i="34"/>
  <c r="Q48" i="34" s="1"/>
  <c r="N48" i="34"/>
  <c r="O47" i="34"/>
  <c r="Q47" i="34"/>
  <c r="N47" i="34"/>
  <c r="O43" i="34"/>
  <c r="Q43" i="34" s="1"/>
  <c r="N43" i="34"/>
  <c r="O42" i="34"/>
  <c r="Q42" i="34" s="1"/>
  <c r="N42" i="34"/>
  <c r="O41" i="34"/>
  <c r="Q41" i="34" s="1"/>
  <c r="N41" i="34"/>
  <c r="O40" i="34"/>
  <c r="Q40" i="34"/>
  <c r="N40" i="34"/>
  <c r="B37" i="34"/>
  <c r="O36" i="34"/>
  <c r="Q36" i="34"/>
  <c r="N36" i="34"/>
  <c r="O35" i="34"/>
  <c r="Q35" i="34" s="1"/>
  <c r="N35" i="34"/>
  <c r="O34" i="34"/>
  <c r="Q34" i="34" s="1"/>
  <c r="N34" i="34"/>
  <c r="O33" i="34"/>
  <c r="Q33" i="34" s="1"/>
  <c r="N33" i="34"/>
  <c r="O32" i="34"/>
  <c r="Q32" i="34"/>
  <c r="N32" i="34"/>
  <c r="O31" i="34"/>
  <c r="Q31" i="34" s="1"/>
  <c r="N31" i="34"/>
  <c r="O30" i="34"/>
  <c r="Q30" i="34" s="1"/>
  <c r="N30" i="34"/>
  <c r="O29" i="34"/>
  <c r="Q29" i="34" s="1"/>
  <c r="N29" i="34"/>
  <c r="O28" i="34"/>
  <c r="Q28" i="34"/>
  <c r="N28" i="34"/>
  <c r="O27" i="34"/>
  <c r="Q27" i="34" s="1"/>
  <c r="N27" i="34"/>
  <c r="O26" i="34"/>
  <c r="Q26" i="34" s="1"/>
  <c r="N26" i="34"/>
  <c r="O25" i="34"/>
  <c r="Q25" i="34" s="1"/>
  <c r="N25" i="34"/>
  <c r="O24" i="34"/>
  <c r="Q24" i="34"/>
  <c r="N24" i="34"/>
  <c r="E20" i="34"/>
  <c r="F20" i="34" s="1"/>
  <c r="G20" i="34" s="1"/>
  <c r="H20" i="34" s="1"/>
  <c r="I20" i="34" s="1"/>
  <c r="J20" i="34" s="1"/>
  <c r="K20" i="34" s="1"/>
  <c r="L20" i="34" s="1"/>
  <c r="M20" i="34" s="1"/>
  <c r="N20" i="34" s="1"/>
  <c r="O20" i="34" s="1"/>
  <c r="P20" i="34" s="1"/>
  <c r="Q20" i="34" s="1"/>
  <c r="O86" i="109"/>
  <c r="Q86" i="109"/>
  <c r="N86" i="109"/>
  <c r="B84" i="109"/>
  <c r="O83" i="109"/>
  <c r="Q83" i="109"/>
  <c r="N83" i="109"/>
  <c r="O82" i="109"/>
  <c r="Q82" i="109" s="1"/>
  <c r="N82" i="109"/>
  <c r="O81" i="109"/>
  <c r="Q81" i="109" s="1"/>
  <c r="N81" i="109"/>
  <c r="O80" i="109"/>
  <c r="Q80" i="109" s="1"/>
  <c r="N80" i="109"/>
  <c r="O79" i="109"/>
  <c r="Q79" i="109"/>
  <c r="N79" i="109"/>
  <c r="O78" i="109"/>
  <c r="Q78" i="109" s="1"/>
  <c r="N78" i="109"/>
  <c r="O77" i="109"/>
  <c r="Q77" i="109" s="1"/>
  <c r="N77" i="109"/>
  <c r="Q76" i="109"/>
  <c r="O76" i="109"/>
  <c r="N76" i="109"/>
  <c r="O75" i="109"/>
  <c r="Q75" i="109"/>
  <c r="N75" i="109"/>
  <c r="O74" i="109"/>
  <c r="Q74" i="109" s="1"/>
  <c r="N74" i="109"/>
  <c r="O73" i="109"/>
  <c r="Q73" i="109" s="1"/>
  <c r="N73" i="109"/>
  <c r="O72" i="109"/>
  <c r="Q72" i="109" s="1"/>
  <c r="N72" i="109"/>
  <c r="O69" i="109"/>
  <c r="Q69" i="109"/>
  <c r="N69" i="109"/>
  <c r="O68" i="109"/>
  <c r="Q68" i="109" s="1"/>
  <c r="N68" i="109"/>
  <c r="O67" i="109"/>
  <c r="Q67" i="109" s="1"/>
  <c r="N67" i="109"/>
  <c r="Q66" i="109"/>
  <c r="O66" i="109"/>
  <c r="N66" i="109"/>
  <c r="B64" i="109"/>
  <c r="Q63" i="109"/>
  <c r="O63" i="109"/>
  <c r="N63" i="109"/>
  <c r="O62" i="109"/>
  <c r="Q62" i="109"/>
  <c r="N62" i="109"/>
  <c r="O61" i="109"/>
  <c r="Q61" i="109" s="1"/>
  <c r="N61" i="109"/>
  <c r="B59" i="109"/>
  <c r="O58" i="109"/>
  <c r="Q58" i="109" s="1"/>
  <c r="N58" i="109"/>
  <c r="O57" i="109"/>
  <c r="Q57" i="109" s="1"/>
  <c r="N57" i="109"/>
  <c r="B55" i="109"/>
  <c r="O54" i="109"/>
  <c r="Q54" i="109" s="1"/>
  <c r="N54" i="109"/>
  <c r="Q53" i="109"/>
  <c r="O53" i="109"/>
  <c r="N53" i="109"/>
  <c r="B50" i="109"/>
  <c r="Q49" i="109"/>
  <c r="O49" i="109"/>
  <c r="N49" i="109"/>
  <c r="O48" i="109"/>
  <c r="Q48" i="109"/>
  <c r="N48" i="109"/>
  <c r="O47" i="109"/>
  <c r="Q47" i="109" s="1"/>
  <c r="N47" i="109"/>
  <c r="O43" i="109"/>
  <c r="Q43" i="109" s="1"/>
  <c r="N43" i="109"/>
  <c r="O42" i="109"/>
  <c r="Q42" i="109" s="1"/>
  <c r="N42" i="109"/>
  <c r="O41" i="109"/>
  <c r="Q41" i="109"/>
  <c r="N41" i="109"/>
  <c r="O40" i="109"/>
  <c r="Q40" i="109" s="1"/>
  <c r="N40" i="109"/>
  <c r="B37" i="109"/>
  <c r="O36" i="109"/>
  <c r="Q36" i="109" s="1"/>
  <c r="N36" i="109"/>
  <c r="O35" i="109"/>
  <c r="Q35" i="109" s="1"/>
  <c r="N35" i="109"/>
  <c r="Q34" i="109"/>
  <c r="O34" i="109"/>
  <c r="N34" i="109"/>
  <c r="O33" i="109"/>
  <c r="Q33" i="109" s="1"/>
  <c r="N33" i="109"/>
  <c r="O32" i="109"/>
  <c r="Q32" i="109" s="1"/>
  <c r="N32" i="109"/>
  <c r="O31" i="109"/>
  <c r="Q31" i="109" s="1"/>
  <c r="N31" i="109"/>
  <c r="O30" i="109"/>
  <c r="Q30" i="109" s="1"/>
  <c r="N30" i="109"/>
  <c r="O29" i="109"/>
  <c r="Q29" i="109"/>
  <c r="N29" i="109"/>
  <c r="O28" i="109"/>
  <c r="Q28" i="109" s="1"/>
  <c r="N28" i="109"/>
  <c r="O27" i="109"/>
  <c r="Q27" i="109" s="1"/>
  <c r="N27" i="109"/>
  <c r="Q26" i="109"/>
  <c r="O26" i="109"/>
  <c r="N26" i="109"/>
  <c r="O25" i="109"/>
  <c r="Q25" i="109"/>
  <c r="N25" i="109"/>
  <c r="O24" i="109"/>
  <c r="Q24" i="109" s="1"/>
  <c r="N24" i="109"/>
  <c r="J20" i="109"/>
  <c r="K20" i="109" s="1"/>
  <c r="L20" i="109" s="1"/>
  <c r="M20" i="109" s="1"/>
  <c r="N20" i="109" s="1"/>
  <c r="O20" i="109" s="1"/>
  <c r="P20" i="109" s="1"/>
  <c r="Q20" i="109" s="1"/>
  <c r="F20" i="109"/>
  <c r="G20" i="109" s="1"/>
  <c r="H20" i="109" s="1"/>
  <c r="I20" i="109" s="1"/>
  <c r="E20" i="109"/>
  <c r="O86" i="135"/>
  <c r="Q86" i="135" s="1"/>
  <c r="N86" i="135"/>
  <c r="B84" i="135"/>
  <c r="O83" i="135"/>
  <c r="Q83" i="135" s="1"/>
  <c r="N83" i="135"/>
  <c r="O82" i="135"/>
  <c r="Q82" i="135" s="1"/>
  <c r="N82" i="135"/>
  <c r="O81" i="135"/>
  <c r="Q81" i="135" s="1"/>
  <c r="N81" i="135"/>
  <c r="O80" i="135"/>
  <c r="Q80" i="135"/>
  <c r="N80" i="135"/>
  <c r="O79" i="135"/>
  <c r="Q79" i="135" s="1"/>
  <c r="N79" i="135"/>
  <c r="O78" i="135"/>
  <c r="Q78" i="135" s="1"/>
  <c r="N78" i="135"/>
  <c r="Q77" i="135"/>
  <c r="O77" i="135"/>
  <c r="N77" i="135"/>
  <c r="O76" i="135"/>
  <c r="Q76" i="135"/>
  <c r="N76" i="135"/>
  <c r="O75" i="135"/>
  <c r="Q75" i="135" s="1"/>
  <c r="N75" i="135"/>
  <c r="O74" i="135"/>
  <c r="Q74" i="135" s="1"/>
  <c r="N74" i="135"/>
  <c r="O73" i="135"/>
  <c r="Q73" i="135" s="1"/>
  <c r="N73" i="135"/>
  <c r="O72" i="135"/>
  <c r="Q72" i="135"/>
  <c r="N72" i="135"/>
  <c r="O69" i="135"/>
  <c r="Q69" i="135" s="1"/>
  <c r="N69" i="135"/>
  <c r="O68" i="135"/>
  <c r="Q68" i="135" s="1"/>
  <c r="N68" i="135"/>
  <c r="Q67" i="135"/>
  <c r="O67" i="135"/>
  <c r="N67" i="135"/>
  <c r="O66" i="135"/>
  <c r="Q66" i="135"/>
  <c r="N66" i="135"/>
  <c r="B64" i="135"/>
  <c r="O63" i="135"/>
  <c r="Q63" i="135"/>
  <c r="N63" i="135"/>
  <c r="O62" i="135"/>
  <c r="Q62" i="135" s="1"/>
  <c r="N62" i="135"/>
  <c r="O61" i="135"/>
  <c r="Q61" i="135" s="1"/>
  <c r="N61" i="135"/>
  <c r="B59" i="135"/>
  <c r="O58" i="135"/>
  <c r="Q58" i="135" s="1"/>
  <c r="N58" i="135"/>
  <c r="Q57" i="135"/>
  <c r="O57" i="135"/>
  <c r="N57" i="135"/>
  <c r="B55" i="135"/>
  <c r="Q54" i="135"/>
  <c r="O54" i="135"/>
  <c r="N54" i="135"/>
  <c r="O53" i="135"/>
  <c r="Q53" i="135"/>
  <c r="N53" i="135"/>
  <c r="B50" i="135"/>
  <c r="O49" i="135"/>
  <c r="Q49" i="135"/>
  <c r="N49" i="135"/>
  <c r="O48" i="135"/>
  <c r="Q48" i="135" s="1"/>
  <c r="N48" i="135"/>
  <c r="O47" i="135"/>
  <c r="Q47" i="135" s="1"/>
  <c r="N47" i="135"/>
  <c r="O43" i="135"/>
  <c r="Q43" i="135" s="1"/>
  <c r="N43" i="135"/>
  <c r="O42" i="135"/>
  <c r="Q42" i="135"/>
  <c r="N42" i="135"/>
  <c r="O41" i="135"/>
  <c r="Q41" i="135" s="1"/>
  <c r="N41" i="135"/>
  <c r="O40" i="135"/>
  <c r="Q40" i="135" s="1"/>
  <c r="N40" i="135"/>
  <c r="B37" i="135"/>
  <c r="O36" i="135"/>
  <c r="Q36" i="135" s="1"/>
  <c r="N36" i="135"/>
  <c r="Q35" i="135"/>
  <c r="O35" i="135"/>
  <c r="N35" i="135"/>
  <c r="O34" i="135"/>
  <c r="Q34" i="135"/>
  <c r="N34" i="135"/>
  <c r="O33" i="135"/>
  <c r="Q33" i="135" s="1"/>
  <c r="N33" i="135"/>
  <c r="O32" i="135"/>
  <c r="Q32" i="135" s="1"/>
  <c r="N32" i="135"/>
  <c r="O31" i="135"/>
  <c r="Q31" i="135" s="1"/>
  <c r="N31" i="135"/>
  <c r="O30" i="135"/>
  <c r="Q30" i="135"/>
  <c r="N30" i="135"/>
  <c r="O29" i="135"/>
  <c r="Q29" i="135" s="1"/>
  <c r="N29" i="135"/>
  <c r="O28" i="135"/>
  <c r="Q28" i="135" s="1"/>
  <c r="N28" i="135"/>
  <c r="Q27" i="135"/>
  <c r="O27" i="135"/>
  <c r="N27" i="135"/>
  <c r="O26" i="135"/>
  <c r="Q26" i="135" s="1"/>
  <c r="N26" i="135"/>
  <c r="O25" i="135"/>
  <c r="Q25" i="135" s="1"/>
  <c r="N25" i="135"/>
  <c r="O24" i="135"/>
  <c r="Q24" i="135" s="1"/>
  <c r="N24" i="135"/>
  <c r="E20" i="135"/>
  <c r="F20" i="135" s="1"/>
  <c r="G20" i="135" s="1"/>
  <c r="H20" i="135" s="1"/>
  <c r="I20" i="135" s="1"/>
  <c r="J20" i="135" s="1"/>
  <c r="K20" i="135" s="1"/>
  <c r="L20" i="135" s="1"/>
  <c r="M20" i="135" s="1"/>
  <c r="N20" i="135" s="1"/>
  <c r="O20" i="135" s="1"/>
  <c r="P20" i="135" s="1"/>
  <c r="Q20" i="135" s="1"/>
  <c r="O86" i="111"/>
  <c r="Q86" i="111" s="1"/>
  <c r="N86" i="111"/>
  <c r="B84" i="111"/>
  <c r="O83" i="111"/>
  <c r="Q83" i="111" s="1"/>
  <c r="N83" i="111"/>
  <c r="O82" i="111"/>
  <c r="Q82" i="111" s="1"/>
  <c r="N82" i="111"/>
  <c r="O81" i="111"/>
  <c r="Q81" i="111" s="1"/>
  <c r="N81" i="111"/>
  <c r="O80" i="111"/>
  <c r="Q80" i="111" s="1"/>
  <c r="N80" i="111"/>
  <c r="O79" i="111"/>
  <c r="Q79" i="111" s="1"/>
  <c r="N79" i="111"/>
  <c r="O78" i="111"/>
  <c r="Q78" i="111" s="1"/>
  <c r="N78" i="111"/>
  <c r="O77" i="111"/>
  <c r="Q77" i="111" s="1"/>
  <c r="N77" i="111"/>
  <c r="O76" i="111"/>
  <c r="Q76" i="111" s="1"/>
  <c r="N76" i="111"/>
  <c r="O75" i="111"/>
  <c r="Q75" i="111" s="1"/>
  <c r="N75" i="111"/>
  <c r="O74" i="111"/>
  <c r="Q74" i="111" s="1"/>
  <c r="N74" i="111"/>
  <c r="O73" i="111"/>
  <c r="Q73" i="111" s="1"/>
  <c r="N73" i="111"/>
  <c r="O72" i="111"/>
  <c r="Q72" i="111" s="1"/>
  <c r="N72" i="111"/>
  <c r="O69" i="111"/>
  <c r="Q69" i="111" s="1"/>
  <c r="N69" i="111"/>
  <c r="O68" i="111"/>
  <c r="Q68" i="111" s="1"/>
  <c r="N68" i="111"/>
  <c r="O67" i="111"/>
  <c r="Q67" i="111" s="1"/>
  <c r="N67" i="111"/>
  <c r="O66" i="111"/>
  <c r="Q66" i="111" s="1"/>
  <c r="N66" i="111"/>
  <c r="B64" i="111"/>
  <c r="O63" i="111"/>
  <c r="Q63" i="111" s="1"/>
  <c r="N63" i="111"/>
  <c r="O62" i="111"/>
  <c r="Q62" i="111" s="1"/>
  <c r="N62" i="111"/>
  <c r="O61" i="111"/>
  <c r="Q61" i="111" s="1"/>
  <c r="N61" i="111"/>
  <c r="B59" i="111"/>
  <c r="O58" i="111"/>
  <c r="Q58" i="111" s="1"/>
  <c r="N58" i="111"/>
  <c r="O57" i="111"/>
  <c r="Q57" i="111" s="1"/>
  <c r="N57" i="111"/>
  <c r="B55" i="111"/>
  <c r="O54" i="111"/>
  <c r="Q54" i="111" s="1"/>
  <c r="N54" i="111"/>
  <c r="O53" i="111"/>
  <c r="Q53" i="111" s="1"/>
  <c r="N53" i="111"/>
  <c r="B50" i="111"/>
  <c r="O49" i="111"/>
  <c r="Q49" i="111" s="1"/>
  <c r="N49" i="111"/>
  <c r="O48" i="111"/>
  <c r="Q48" i="111" s="1"/>
  <c r="N48" i="111"/>
  <c r="O47" i="111"/>
  <c r="Q47" i="111" s="1"/>
  <c r="N47" i="111"/>
  <c r="O43" i="111"/>
  <c r="Q43" i="111" s="1"/>
  <c r="N43" i="111"/>
  <c r="O42" i="111"/>
  <c r="Q42" i="111" s="1"/>
  <c r="N42" i="111"/>
  <c r="O41" i="111"/>
  <c r="Q41" i="111" s="1"/>
  <c r="N41" i="111"/>
  <c r="O40" i="111"/>
  <c r="Q40" i="111" s="1"/>
  <c r="N40" i="111"/>
  <c r="B37" i="111"/>
  <c r="O36" i="111"/>
  <c r="Q36" i="111" s="1"/>
  <c r="N36" i="111"/>
  <c r="O35" i="111"/>
  <c r="Q35" i="111" s="1"/>
  <c r="N35" i="111"/>
  <c r="O34" i="111"/>
  <c r="Q34" i="111" s="1"/>
  <c r="N34" i="111"/>
  <c r="O33" i="111"/>
  <c r="Q33" i="111" s="1"/>
  <c r="N33" i="111"/>
  <c r="O32" i="111"/>
  <c r="Q32" i="111" s="1"/>
  <c r="N32" i="111"/>
  <c r="O31" i="111"/>
  <c r="Q31" i="111"/>
  <c r="N31" i="111"/>
  <c r="O30" i="111"/>
  <c r="Q30" i="111" s="1"/>
  <c r="N30" i="111"/>
  <c r="O29" i="111"/>
  <c r="Q29" i="111" s="1"/>
  <c r="N29" i="111"/>
  <c r="O28" i="111"/>
  <c r="Q28" i="111" s="1"/>
  <c r="N28" i="111"/>
  <c r="O27" i="111"/>
  <c r="Q27" i="111" s="1"/>
  <c r="N27" i="111"/>
  <c r="O26" i="111"/>
  <c r="Q26" i="111" s="1"/>
  <c r="N26" i="111"/>
  <c r="O25" i="111"/>
  <c r="Q25" i="111" s="1"/>
  <c r="N25" i="111"/>
  <c r="O24" i="111"/>
  <c r="Q24" i="111" s="1"/>
  <c r="N24" i="111"/>
  <c r="H20" i="111"/>
  <c r="I20" i="111" s="1"/>
  <c r="J20" i="111" s="1"/>
  <c r="K20" i="111" s="1"/>
  <c r="L20" i="111" s="1"/>
  <c r="M20" i="111" s="1"/>
  <c r="N20" i="111" s="1"/>
  <c r="O20" i="111" s="1"/>
  <c r="P20" i="111" s="1"/>
  <c r="Q20" i="111" s="1"/>
  <c r="E20" i="111"/>
  <c r="F20" i="111" s="1"/>
  <c r="G20" i="111" s="1"/>
  <c r="O86" i="38"/>
  <c r="Q86" i="38" s="1"/>
  <c r="N86" i="38"/>
  <c r="B84" i="38"/>
  <c r="O83" i="38"/>
  <c r="Q83" i="38" s="1"/>
  <c r="N83" i="38"/>
  <c r="O82" i="38"/>
  <c r="Q82" i="38" s="1"/>
  <c r="N82" i="38"/>
  <c r="O81" i="38"/>
  <c r="Q81" i="38" s="1"/>
  <c r="N81" i="38"/>
  <c r="O80" i="38"/>
  <c r="Q80" i="38" s="1"/>
  <c r="N80" i="38"/>
  <c r="O79" i="38"/>
  <c r="Q79" i="38" s="1"/>
  <c r="N79" i="38"/>
  <c r="O78" i="38"/>
  <c r="Q78" i="38" s="1"/>
  <c r="N78" i="38"/>
  <c r="O77" i="38"/>
  <c r="Q77" i="38" s="1"/>
  <c r="N77" i="38"/>
  <c r="O76" i="38"/>
  <c r="Q76" i="38"/>
  <c r="N76" i="38"/>
  <c r="O75" i="38"/>
  <c r="Q75" i="38" s="1"/>
  <c r="N75" i="38"/>
  <c r="O74" i="38"/>
  <c r="Q74" i="38" s="1"/>
  <c r="N74" i="38"/>
  <c r="O73" i="38"/>
  <c r="Q73" i="38" s="1"/>
  <c r="N73" i="38"/>
  <c r="O72" i="38"/>
  <c r="Q72" i="38" s="1"/>
  <c r="N72" i="38"/>
  <c r="O69" i="38"/>
  <c r="Q69" i="38" s="1"/>
  <c r="N69" i="38"/>
  <c r="O68" i="38"/>
  <c r="Q68" i="38"/>
  <c r="N68" i="38"/>
  <c r="O67" i="38"/>
  <c r="Q67" i="38" s="1"/>
  <c r="N67" i="38"/>
  <c r="O66" i="38"/>
  <c r="Q66" i="38"/>
  <c r="N66" i="38"/>
  <c r="B64" i="38"/>
  <c r="O63" i="38"/>
  <c r="Q63" i="38"/>
  <c r="N63" i="38"/>
  <c r="O62" i="38"/>
  <c r="Q62" i="38" s="1"/>
  <c r="N62" i="38"/>
  <c r="O61" i="38"/>
  <c r="Q61" i="38" s="1"/>
  <c r="N61" i="38"/>
  <c r="B59" i="38"/>
  <c r="O58" i="38"/>
  <c r="Q58" i="38" s="1"/>
  <c r="N58" i="38"/>
  <c r="O57" i="38"/>
  <c r="Q57" i="38" s="1"/>
  <c r="N57" i="38"/>
  <c r="B55" i="38"/>
  <c r="O54" i="38"/>
  <c r="Q54" i="38" s="1"/>
  <c r="N54" i="38"/>
  <c r="O53" i="38"/>
  <c r="Q53" i="38" s="1"/>
  <c r="N53" i="38"/>
  <c r="B50" i="38"/>
  <c r="O49" i="38"/>
  <c r="Q49" i="38" s="1"/>
  <c r="N49" i="38"/>
  <c r="O48" i="38"/>
  <c r="Q48" i="38" s="1"/>
  <c r="N48" i="38"/>
  <c r="O47" i="38"/>
  <c r="Q47" i="38" s="1"/>
  <c r="N47" i="38"/>
  <c r="O43" i="38"/>
  <c r="Q43" i="38" s="1"/>
  <c r="N43" i="38"/>
  <c r="O42" i="38"/>
  <c r="Q42" i="38" s="1"/>
  <c r="N42" i="38"/>
  <c r="O41" i="38"/>
  <c r="Q41" i="38" s="1"/>
  <c r="N41" i="38"/>
  <c r="O40" i="38"/>
  <c r="Q40" i="38"/>
  <c r="N40" i="38"/>
  <c r="B37" i="38"/>
  <c r="O36" i="38"/>
  <c r="Q36" i="38"/>
  <c r="N36" i="38"/>
  <c r="O35" i="38"/>
  <c r="Q35" i="38" s="1"/>
  <c r="N35" i="38"/>
  <c r="O34" i="38"/>
  <c r="Q34" i="38" s="1"/>
  <c r="N34" i="38"/>
  <c r="O33" i="38"/>
  <c r="Q33" i="38" s="1"/>
  <c r="N33" i="38"/>
  <c r="O32" i="38"/>
  <c r="Q32" i="38" s="1"/>
  <c r="N32" i="38"/>
  <c r="O31" i="38"/>
  <c r="Q31" i="38" s="1"/>
  <c r="N31" i="38"/>
  <c r="O30" i="38"/>
  <c r="Q30" i="38"/>
  <c r="N30" i="38"/>
  <c r="O29" i="38"/>
  <c r="Q29" i="38" s="1"/>
  <c r="N29" i="38"/>
  <c r="O28" i="38"/>
  <c r="Q28" i="38" s="1"/>
  <c r="N28" i="38"/>
  <c r="O27" i="38"/>
  <c r="Q27" i="38" s="1"/>
  <c r="N27" i="38"/>
  <c r="O26" i="38"/>
  <c r="Q26" i="38" s="1"/>
  <c r="N26" i="38"/>
  <c r="O25" i="38"/>
  <c r="Q25" i="38" s="1"/>
  <c r="N25" i="38"/>
  <c r="O24" i="38"/>
  <c r="Q24" i="38" s="1"/>
  <c r="N24" i="38"/>
  <c r="E20" i="38"/>
  <c r="F20" i="38" s="1"/>
  <c r="G20" i="38"/>
  <c r="H20" i="38" s="1"/>
  <c r="I20" i="38" s="1"/>
  <c r="J20" i="38" s="1"/>
  <c r="K20" i="38" s="1"/>
  <c r="L20" i="38" s="1"/>
  <c r="M20" i="38" s="1"/>
  <c r="N20" i="38" s="1"/>
  <c r="O20" i="38" s="1"/>
  <c r="P20" i="38" s="1"/>
  <c r="Q20" i="38" s="1"/>
  <c r="O86" i="153"/>
  <c r="Q86" i="153" s="1"/>
  <c r="N86" i="153"/>
  <c r="B84" i="153"/>
  <c r="O83" i="153"/>
  <c r="Q83" i="153" s="1"/>
  <c r="N83" i="153"/>
  <c r="O82" i="153"/>
  <c r="Q82" i="153" s="1"/>
  <c r="N82" i="153"/>
  <c r="O81" i="153"/>
  <c r="Q81" i="153" s="1"/>
  <c r="N81" i="153"/>
  <c r="O80" i="153"/>
  <c r="Q80" i="153" s="1"/>
  <c r="N80" i="153"/>
  <c r="O79" i="153"/>
  <c r="Q79" i="153" s="1"/>
  <c r="N79" i="153"/>
  <c r="O78" i="153"/>
  <c r="Q78" i="153" s="1"/>
  <c r="N78" i="153"/>
  <c r="O77" i="153"/>
  <c r="Q77" i="153" s="1"/>
  <c r="N77" i="153"/>
  <c r="O76" i="153"/>
  <c r="Q76" i="153" s="1"/>
  <c r="N76" i="153"/>
  <c r="O75" i="153"/>
  <c r="Q75" i="153" s="1"/>
  <c r="N75" i="153"/>
  <c r="O74" i="153"/>
  <c r="Q74" i="153" s="1"/>
  <c r="N74" i="153"/>
  <c r="O73" i="153"/>
  <c r="Q73" i="153" s="1"/>
  <c r="N73" i="153"/>
  <c r="O72" i="153"/>
  <c r="Q72" i="153" s="1"/>
  <c r="N72" i="153"/>
  <c r="O69" i="153"/>
  <c r="Q69" i="153"/>
  <c r="N69" i="153"/>
  <c r="O68" i="153"/>
  <c r="Q68" i="153"/>
  <c r="N68" i="153"/>
  <c r="O67" i="153"/>
  <c r="Q67" i="153" s="1"/>
  <c r="N67" i="153"/>
  <c r="O66" i="153"/>
  <c r="Q66" i="153" s="1"/>
  <c r="N66" i="153"/>
  <c r="B64" i="153"/>
  <c r="O63" i="153"/>
  <c r="Q63" i="153" s="1"/>
  <c r="N63" i="153"/>
  <c r="O62" i="153"/>
  <c r="Q62" i="153" s="1"/>
  <c r="N62" i="153"/>
  <c r="O61" i="153"/>
  <c r="Q61" i="153"/>
  <c r="N61" i="153"/>
  <c r="B59" i="153"/>
  <c r="O58" i="153"/>
  <c r="Q58" i="153"/>
  <c r="N58" i="153"/>
  <c r="O57" i="153"/>
  <c r="Q57" i="153"/>
  <c r="N57" i="153"/>
  <c r="B55" i="153"/>
  <c r="O54" i="153"/>
  <c r="Q54" i="153"/>
  <c r="N54" i="153"/>
  <c r="O53" i="153"/>
  <c r="Q53" i="153" s="1"/>
  <c r="N53" i="153"/>
  <c r="B50" i="153"/>
  <c r="O49" i="153"/>
  <c r="Q49" i="153" s="1"/>
  <c r="N49" i="153"/>
  <c r="O48" i="153"/>
  <c r="Q48" i="153" s="1"/>
  <c r="N48" i="153"/>
  <c r="O47" i="153"/>
  <c r="Q47" i="153" s="1"/>
  <c r="N47" i="153"/>
  <c r="O43" i="153"/>
  <c r="Q43" i="153" s="1"/>
  <c r="N43" i="153"/>
  <c r="O42" i="153"/>
  <c r="Q42" i="153" s="1"/>
  <c r="N42" i="153"/>
  <c r="O41" i="153"/>
  <c r="Q41" i="153" s="1"/>
  <c r="N41" i="153"/>
  <c r="O40" i="153"/>
  <c r="Q40" i="153" s="1"/>
  <c r="N40" i="153"/>
  <c r="B37" i="153"/>
  <c r="O36" i="153"/>
  <c r="Q36" i="153" s="1"/>
  <c r="N36" i="153"/>
  <c r="O35" i="153"/>
  <c r="Q35" i="153" s="1"/>
  <c r="N35" i="153"/>
  <c r="O34" i="153"/>
  <c r="Q34" i="153" s="1"/>
  <c r="N34" i="153"/>
  <c r="O33" i="153"/>
  <c r="Q33" i="153"/>
  <c r="N33" i="153"/>
  <c r="O32" i="153"/>
  <c r="Q32" i="153" s="1"/>
  <c r="N32" i="153"/>
  <c r="O31" i="153"/>
  <c r="Q31" i="153" s="1"/>
  <c r="N31" i="153"/>
  <c r="O30" i="153"/>
  <c r="Q30" i="153" s="1"/>
  <c r="N30" i="153"/>
  <c r="O29" i="153"/>
  <c r="Q29" i="153" s="1"/>
  <c r="N29" i="153"/>
  <c r="O28" i="153"/>
  <c r="Q28" i="153"/>
  <c r="N28" i="153"/>
  <c r="O27" i="153"/>
  <c r="Q27" i="153" s="1"/>
  <c r="N27" i="153"/>
  <c r="O26" i="153"/>
  <c r="Q26" i="153" s="1"/>
  <c r="N26" i="153"/>
  <c r="O25" i="153"/>
  <c r="Q25" i="153"/>
  <c r="N25" i="153"/>
  <c r="O24" i="153"/>
  <c r="Q24" i="153" s="1"/>
  <c r="N24" i="153"/>
  <c r="I20" i="153"/>
  <c r="J20" i="153" s="1"/>
  <c r="K20" i="153" s="1"/>
  <c r="L20" i="153" s="1"/>
  <c r="M20" i="153" s="1"/>
  <c r="N20" i="153" s="1"/>
  <c r="O20" i="153" s="1"/>
  <c r="P20" i="153" s="1"/>
  <c r="Q20" i="153" s="1"/>
  <c r="E20" i="153"/>
  <c r="F20" i="153" s="1"/>
  <c r="G20" i="153" s="1"/>
  <c r="H20" i="153" s="1"/>
  <c r="O86" i="49"/>
  <c r="Q86" i="49"/>
  <c r="N86" i="49"/>
  <c r="B84" i="49"/>
  <c r="O83" i="49"/>
  <c r="Q83" i="49"/>
  <c r="N83" i="49"/>
  <c r="O82" i="49"/>
  <c r="Q82" i="49" s="1"/>
  <c r="N82" i="49"/>
  <c r="Q81" i="49"/>
  <c r="O81" i="49"/>
  <c r="N81" i="49"/>
  <c r="O80" i="49"/>
  <c r="Q80" i="49"/>
  <c r="N80" i="49"/>
  <c r="O79" i="49"/>
  <c r="Q79" i="49"/>
  <c r="N79" i="49"/>
  <c r="O78" i="49"/>
  <c r="Q78" i="49" s="1"/>
  <c r="N78" i="49"/>
  <c r="Q77" i="49"/>
  <c r="O77" i="49"/>
  <c r="N77" i="49"/>
  <c r="O76" i="49"/>
  <c r="Q76" i="49"/>
  <c r="N76" i="49"/>
  <c r="O75" i="49"/>
  <c r="Q75" i="49" s="1"/>
  <c r="N75" i="49"/>
  <c r="O74" i="49"/>
  <c r="Q74" i="49" s="1"/>
  <c r="N74" i="49"/>
  <c r="Q73" i="49"/>
  <c r="O73" i="49"/>
  <c r="N73" i="49"/>
  <c r="O72" i="49"/>
  <c r="Q72" i="49" s="1"/>
  <c r="N72" i="49"/>
  <c r="O69" i="49"/>
  <c r="Q69" i="49" s="1"/>
  <c r="N69" i="49"/>
  <c r="O68" i="49"/>
  <c r="Q68" i="49" s="1"/>
  <c r="N68" i="49"/>
  <c r="Q67" i="49"/>
  <c r="O67" i="49"/>
  <c r="N67" i="49"/>
  <c r="O66" i="49"/>
  <c r="Q66" i="49" s="1"/>
  <c r="N66" i="49"/>
  <c r="B64" i="49"/>
  <c r="O63" i="49"/>
  <c r="Q63" i="49" s="1"/>
  <c r="N63" i="49"/>
  <c r="O62" i="49"/>
  <c r="Q62" i="49"/>
  <c r="N62" i="49"/>
  <c r="O61" i="49"/>
  <c r="Q61" i="49" s="1"/>
  <c r="N61" i="49"/>
  <c r="B59" i="49"/>
  <c r="O58" i="49"/>
  <c r="Q58" i="49" s="1"/>
  <c r="N58" i="49"/>
  <c r="Q57" i="49"/>
  <c r="O57" i="49"/>
  <c r="N57" i="49"/>
  <c r="B55" i="49"/>
  <c r="Q54" i="49"/>
  <c r="O54" i="49"/>
  <c r="N54" i="49"/>
  <c r="O53" i="49"/>
  <c r="Q53" i="49"/>
  <c r="N53" i="49"/>
  <c r="B50" i="49"/>
  <c r="O49" i="49"/>
  <c r="Q49" i="49"/>
  <c r="N49" i="49"/>
  <c r="O48" i="49"/>
  <c r="Q48" i="49" s="1"/>
  <c r="N48" i="49"/>
  <c r="O47" i="49"/>
  <c r="Q47" i="49" s="1"/>
  <c r="N47" i="49"/>
  <c r="Q43" i="49"/>
  <c r="O43" i="49"/>
  <c r="N43" i="49"/>
  <c r="O42" i="49"/>
  <c r="Q42" i="49" s="1"/>
  <c r="N42" i="49"/>
  <c r="O41" i="49"/>
  <c r="Q41" i="49"/>
  <c r="N41" i="49"/>
  <c r="O40" i="49"/>
  <c r="Q40" i="49" s="1"/>
  <c r="N40" i="49"/>
  <c r="B37" i="49"/>
  <c r="O36" i="49"/>
  <c r="Q36" i="49" s="1"/>
  <c r="N36" i="49"/>
  <c r="Q35" i="49"/>
  <c r="O35" i="49"/>
  <c r="N35" i="49"/>
  <c r="O34" i="49"/>
  <c r="Q34" i="49"/>
  <c r="N34" i="49"/>
  <c r="O33" i="49"/>
  <c r="Q33" i="49"/>
  <c r="N33" i="49"/>
  <c r="O32" i="49"/>
  <c r="Q32" i="49" s="1"/>
  <c r="N32" i="49"/>
  <c r="Q31" i="49"/>
  <c r="O31" i="49"/>
  <c r="N31" i="49"/>
  <c r="O30" i="49"/>
  <c r="Q30" i="49"/>
  <c r="N30" i="49"/>
  <c r="O29" i="49"/>
  <c r="Q29" i="49" s="1"/>
  <c r="N29" i="49"/>
  <c r="O28" i="49"/>
  <c r="Q28" i="49" s="1"/>
  <c r="N28" i="49"/>
  <c r="Q27" i="49"/>
  <c r="O27" i="49"/>
  <c r="N27" i="49"/>
  <c r="O26" i="49"/>
  <c r="Q26" i="49" s="1"/>
  <c r="N26" i="49"/>
  <c r="O25" i="49"/>
  <c r="Q25" i="49"/>
  <c r="N25" i="49"/>
  <c r="O24" i="49"/>
  <c r="Q24" i="49" s="1"/>
  <c r="N24" i="49"/>
  <c r="E20" i="49"/>
  <c r="F20" i="49" s="1"/>
  <c r="G20" i="49" s="1"/>
  <c r="H20" i="49" s="1"/>
  <c r="I20" i="49" s="1"/>
  <c r="J20" i="49" s="1"/>
  <c r="K20" i="49" s="1"/>
  <c r="L20" i="49" s="1"/>
  <c r="M20" i="49" s="1"/>
  <c r="N20" i="49" s="1"/>
  <c r="O20" i="49" s="1"/>
  <c r="P20" i="49" s="1"/>
  <c r="Q20" i="49" s="1"/>
  <c r="O86" i="137"/>
  <c r="Q86" i="137" s="1"/>
  <c r="N86" i="137"/>
  <c r="B84" i="137"/>
  <c r="O83" i="137"/>
  <c r="Q83" i="137" s="1"/>
  <c r="N83" i="137"/>
  <c r="Q82" i="137"/>
  <c r="O82" i="137"/>
  <c r="N82" i="137"/>
  <c r="O81" i="137"/>
  <c r="Q81" i="137"/>
  <c r="N81" i="137"/>
  <c r="O80" i="137"/>
  <c r="Q80" i="137"/>
  <c r="N80" i="137"/>
  <c r="O79" i="137"/>
  <c r="Q79" i="137" s="1"/>
  <c r="N79" i="137"/>
  <c r="Q78" i="137"/>
  <c r="O78" i="137"/>
  <c r="N78" i="137"/>
  <c r="O77" i="137"/>
  <c r="Q77" i="137"/>
  <c r="N77" i="137"/>
  <c r="O76" i="137"/>
  <c r="Q76" i="137" s="1"/>
  <c r="N76" i="137"/>
  <c r="O75" i="137"/>
  <c r="Q75" i="137" s="1"/>
  <c r="N75" i="137"/>
  <c r="Q74" i="137"/>
  <c r="O74" i="137"/>
  <c r="N74" i="137"/>
  <c r="O73" i="137"/>
  <c r="Q73" i="137" s="1"/>
  <c r="N73" i="137"/>
  <c r="O72" i="137"/>
  <c r="Q72" i="137" s="1"/>
  <c r="N72" i="137"/>
  <c r="O69" i="137"/>
  <c r="Q69" i="137" s="1"/>
  <c r="N69" i="137"/>
  <c r="Q68" i="137"/>
  <c r="O68" i="137"/>
  <c r="N68" i="137"/>
  <c r="O67" i="137"/>
  <c r="Q67" i="137"/>
  <c r="N67" i="137"/>
  <c r="O66" i="137"/>
  <c r="Q66" i="137" s="1"/>
  <c r="N66" i="137"/>
  <c r="B64" i="137"/>
  <c r="O63" i="137"/>
  <c r="Q63" i="137" s="1"/>
  <c r="N63" i="137"/>
  <c r="O62" i="137"/>
  <c r="Q62" i="137" s="1"/>
  <c r="N62" i="137"/>
  <c r="Q61" i="137"/>
  <c r="O61" i="137"/>
  <c r="N61" i="137"/>
  <c r="B59" i="137"/>
  <c r="Q58" i="137"/>
  <c r="O58" i="137"/>
  <c r="N58" i="137"/>
  <c r="O57" i="137"/>
  <c r="Q57" i="137"/>
  <c r="N57" i="137"/>
  <c r="B55" i="137"/>
  <c r="O54" i="137"/>
  <c r="Q54" i="137"/>
  <c r="N54" i="137"/>
  <c r="O53" i="137"/>
  <c r="Q53" i="137"/>
  <c r="N53" i="137"/>
  <c r="B50" i="137"/>
  <c r="O49" i="137"/>
  <c r="Q49" i="137"/>
  <c r="N49" i="137"/>
  <c r="O48" i="137"/>
  <c r="Q48" i="137" s="1"/>
  <c r="N48" i="137"/>
  <c r="Q47" i="137"/>
  <c r="O47" i="137"/>
  <c r="N47" i="137"/>
  <c r="O43" i="137"/>
  <c r="Q43" i="137"/>
  <c r="N43" i="137"/>
  <c r="O42" i="137"/>
  <c r="Q42" i="137" s="1"/>
  <c r="N42" i="137"/>
  <c r="O41" i="137"/>
  <c r="Q41" i="137" s="1"/>
  <c r="N41" i="137"/>
  <c r="Q40" i="137"/>
  <c r="O40" i="137"/>
  <c r="N40" i="137"/>
  <c r="B37" i="137"/>
  <c r="Q36" i="137"/>
  <c r="O36" i="137"/>
  <c r="N36" i="137"/>
  <c r="O35" i="137"/>
  <c r="Q35" i="137" s="1"/>
  <c r="N35" i="137"/>
  <c r="O34" i="137"/>
  <c r="Q34" i="137" s="1"/>
  <c r="N34" i="137"/>
  <c r="O33" i="137"/>
  <c r="Q33" i="137" s="1"/>
  <c r="N33" i="137"/>
  <c r="Q32" i="137"/>
  <c r="O32" i="137"/>
  <c r="N32" i="137"/>
  <c r="O31" i="137"/>
  <c r="Q31" i="137" s="1"/>
  <c r="N31" i="137"/>
  <c r="O30" i="137"/>
  <c r="Q30" i="137"/>
  <c r="N30" i="137"/>
  <c r="O29" i="137"/>
  <c r="Q29" i="137" s="1"/>
  <c r="N29" i="137"/>
  <c r="Q28" i="137"/>
  <c r="O28" i="137"/>
  <c r="N28" i="137"/>
  <c r="O27" i="137"/>
  <c r="Q27" i="137"/>
  <c r="N27" i="137"/>
  <c r="O26" i="137"/>
  <c r="Q26" i="137"/>
  <c r="N26" i="137"/>
  <c r="O25" i="137"/>
  <c r="Q25" i="137" s="1"/>
  <c r="N25" i="137"/>
  <c r="Q24" i="137"/>
  <c r="O24" i="137"/>
  <c r="N24" i="137"/>
  <c r="E20" i="137"/>
  <c r="F20" i="137"/>
  <c r="G20" i="137" s="1"/>
  <c r="H20" i="137" s="1"/>
  <c r="I20" i="137" s="1"/>
  <c r="J20" i="137" s="1"/>
  <c r="K20" i="137" s="1"/>
  <c r="L20" i="137" s="1"/>
  <c r="M20" i="137" s="1"/>
  <c r="N20" i="137" s="1"/>
  <c r="O20" i="137" s="1"/>
  <c r="P20" i="137" s="1"/>
  <c r="Q20" i="137" s="1"/>
  <c r="Q86" i="131"/>
  <c r="O86" i="131"/>
  <c r="N86" i="131"/>
  <c r="B84" i="131"/>
  <c r="Q83" i="131"/>
  <c r="O83" i="131"/>
  <c r="N83" i="131"/>
  <c r="O82" i="131"/>
  <c r="Q82" i="131"/>
  <c r="N82" i="131"/>
  <c r="O81" i="131"/>
  <c r="Q81" i="131"/>
  <c r="N81" i="131"/>
  <c r="O80" i="131"/>
  <c r="Q80" i="131" s="1"/>
  <c r="N80" i="131"/>
  <c r="Q79" i="131"/>
  <c r="O79" i="131"/>
  <c r="N79" i="131"/>
  <c r="O78" i="131"/>
  <c r="Q78" i="131"/>
  <c r="N78" i="131"/>
  <c r="O77" i="131"/>
  <c r="Q77" i="131" s="1"/>
  <c r="N77" i="131"/>
  <c r="O76" i="131"/>
  <c r="Q76" i="131" s="1"/>
  <c r="N76" i="131"/>
  <c r="Q75" i="131"/>
  <c r="O75" i="131"/>
  <c r="N75" i="131"/>
  <c r="O74" i="131"/>
  <c r="Q74" i="131" s="1"/>
  <c r="N74" i="131"/>
  <c r="O73" i="131"/>
  <c r="Q73" i="131"/>
  <c r="N73" i="131"/>
  <c r="O72" i="131"/>
  <c r="Q72" i="131" s="1"/>
  <c r="N72" i="131"/>
  <c r="Q69" i="131"/>
  <c r="O69" i="131"/>
  <c r="N69" i="131"/>
  <c r="O68" i="131"/>
  <c r="Q68" i="131"/>
  <c r="N68" i="131"/>
  <c r="O67" i="131"/>
  <c r="Q67" i="131"/>
  <c r="N67" i="131"/>
  <c r="O66" i="131"/>
  <c r="Q66" i="131" s="1"/>
  <c r="N66" i="131"/>
  <c r="B64" i="131"/>
  <c r="O63" i="131"/>
  <c r="Q63" i="131" s="1"/>
  <c r="N63" i="131"/>
  <c r="Q62" i="131"/>
  <c r="O62" i="131"/>
  <c r="N62" i="131"/>
  <c r="O61" i="131"/>
  <c r="Q61" i="131"/>
  <c r="N61" i="131"/>
  <c r="B59" i="131"/>
  <c r="O58" i="131"/>
  <c r="Q58" i="131"/>
  <c r="N58" i="131"/>
  <c r="O57" i="131"/>
  <c r="Q57" i="131" s="1"/>
  <c r="N57" i="131"/>
  <c r="B55" i="131"/>
  <c r="O54" i="131"/>
  <c r="Q54" i="131" s="1"/>
  <c r="N54" i="131"/>
  <c r="O53" i="131"/>
  <c r="Q53" i="131" s="1"/>
  <c r="N53" i="131"/>
  <c r="B50" i="131"/>
  <c r="O49" i="131"/>
  <c r="Q49" i="131" s="1"/>
  <c r="N49" i="131"/>
  <c r="Q48" i="131"/>
  <c r="O48" i="131"/>
  <c r="N48" i="131"/>
  <c r="O47" i="131"/>
  <c r="Q47" i="131"/>
  <c r="N47" i="131"/>
  <c r="O43" i="131"/>
  <c r="Q43" i="131"/>
  <c r="N43" i="131"/>
  <c r="O42" i="131"/>
  <c r="Q42" i="131" s="1"/>
  <c r="N42" i="131"/>
  <c r="O41" i="131"/>
  <c r="Q41" i="131" s="1"/>
  <c r="N41" i="131"/>
  <c r="O40" i="131"/>
  <c r="Q40" i="131"/>
  <c r="N40" i="131"/>
  <c r="B37" i="131"/>
  <c r="O36" i="131"/>
  <c r="Q36" i="131"/>
  <c r="N36" i="131"/>
  <c r="O35" i="131"/>
  <c r="Q35" i="131"/>
  <c r="N35" i="131"/>
  <c r="Q34" i="131"/>
  <c r="O34" i="131"/>
  <c r="N34" i="131"/>
  <c r="O33" i="131"/>
  <c r="Q33" i="131" s="1"/>
  <c r="N33" i="131"/>
  <c r="O32" i="131"/>
  <c r="Q32" i="131"/>
  <c r="N32" i="131"/>
  <c r="O31" i="131"/>
  <c r="Q31" i="131"/>
  <c r="N31" i="131"/>
  <c r="Q30" i="131"/>
  <c r="O30" i="131"/>
  <c r="N30" i="131"/>
  <c r="Q29" i="131"/>
  <c r="O29" i="131"/>
  <c r="N29" i="131"/>
  <c r="O28" i="131"/>
  <c r="Q28" i="131"/>
  <c r="N28" i="131"/>
  <c r="O27" i="131"/>
  <c r="Q27" i="131"/>
  <c r="N27" i="131"/>
  <c r="Q26" i="131"/>
  <c r="O26" i="131"/>
  <c r="N26" i="131"/>
  <c r="O25" i="131"/>
  <c r="Q25" i="131" s="1"/>
  <c r="N25" i="131"/>
  <c r="O24" i="131"/>
  <c r="Q24" i="131"/>
  <c r="N24" i="131"/>
  <c r="E20" i="131"/>
  <c r="F20" i="131" s="1"/>
  <c r="G20" i="131" s="1"/>
  <c r="H20" i="131" s="1"/>
  <c r="I20" i="131" s="1"/>
  <c r="J20" i="131" s="1"/>
  <c r="K20" i="131" s="1"/>
  <c r="L20" i="131" s="1"/>
  <c r="M20" i="131" s="1"/>
  <c r="N20" i="131" s="1"/>
  <c r="O20" i="131" s="1"/>
  <c r="P20" i="131" s="1"/>
  <c r="Q20" i="131" s="1"/>
  <c r="O86" i="41"/>
  <c r="Q86" i="41"/>
  <c r="N86" i="41"/>
  <c r="B84" i="41"/>
  <c r="O83" i="41"/>
  <c r="Q83" i="41"/>
  <c r="N83" i="41"/>
  <c r="O82" i="41"/>
  <c r="Q82" i="41"/>
  <c r="N82" i="41"/>
  <c r="Q81" i="41"/>
  <c r="O81" i="41"/>
  <c r="N81" i="41"/>
  <c r="Q80" i="41"/>
  <c r="O80" i="41"/>
  <c r="N80" i="41"/>
  <c r="O79" i="41"/>
  <c r="Q79" i="41"/>
  <c r="N79" i="41"/>
  <c r="O78" i="41"/>
  <c r="Q78" i="41"/>
  <c r="N78" i="41"/>
  <c r="Q77" i="41"/>
  <c r="O77" i="41"/>
  <c r="N77" i="41"/>
  <c r="O76" i="41"/>
  <c r="Q76" i="41" s="1"/>
  <c r="N76" i="41"/>
  <c r="O75" i="41"/>
  <c r="Q75" i="41"/>
  <c r="N75" i="41"/>
  <c r="O74" i="41"/>
  <c r="Q74" i="41"/>
  <c r="N74" i="41"/>
  <c r="Q73" i="41"/>
  <c r="O73" i="41"/>
  <c r="N73" i="41"/>
  <c r="Q72" i="41"/>
  <c r="O72" i="41"/>
  <c r="N72" i="41"/>
  <c r="O69" i="41"/>
  <c r="Q69" i="41"/>
  <c r="N69" i="41"/>
  <c r="O68" i="41"/>
  <c r="Q68" i="41"/>
  <c r="N68" i="41"/>
  <c r="Q67" i="41"/>
  <c r="O67" i="41"/>
  <c r="N67" i="41"/>
  <c r="O66" i="41"/>
  <c r="Q66" i="41" s="1"/>
  <c r="N66" i="41"/>
  <c r="B64" i="41"/>
  <c r="O63" i="41"/>
  <c r="Q63" i="41" s="1"/>
  <c r="N63" i="41"/>
  <c r="O62" i="41"/>
  <c r="Q62" i="41"/>
  <c r="N62" i="41"/>
  <c r="O61" i="41"/>
  <c r="Q61" i="41"/>
  <c r="N61" i="41"/>
  <c r="B59" i="41"/>
  <c r="O58" i="41"/>
  <c r="Q58" i="41"/>
  <c r="N58" i="41"/>
  <c r="Q57" i="41"/>
  <c r="O57" i="41"/>
  <c r="N57" i="41"/>
  <c r="B55" i="41"/>
  <c r="Q54" i="41"/>
  <c r="O54" i="41"/>
  <c r="N54" i="41"/>
  <c r="O53" i="41"/>
  <c r="Q53" i="41" s="1"/>
  <c r="N53" i="41"/>
  <c r="B50" i="41"/>
  <c r="O49" i="41"/>
  <c r="Q49" i="41" s="1"/>
  <c r="N49" i="41"/>
  <c r="O48" i="41"/>
  <c r="Q48" i="41"/>
  <c r="N48" i="41"/>
  <c r="O47" i="41"/>
  <c r="Q47" i="41"/>
  <c r="N47" i="41"/>
  <c r="Q43" i="41"/>
  <c r="O43" i="41"/>
  <c r="N43" i="41"/>
  <c r="O42" i="41"/>
  <c r="Q42" i="41" s="1"/>
  <c r="N42" i="41"/>
  <c r="O41" i="41"/>
  <c r="Q41" i="41"/>
  <c r="N41" i="41"/>
  <c r="O40" i="41"/>
  <c r="Q40" i="41"/>
  <c r="N40" i="41"/>
  <c r="B37" i="41"/>
  <c r="O36" i="41"/>
  <c r="Q36" i="41"/>
  <c r="N36" i="41"/>
  <c r="Q35" i="41"/>
  <c r="O35" i="41"/>
  <c r="N35" i="41"/>
  <c r="O34" i="41"/>
  <c r="Q34" i="41" s="1"/>
  <c r="N34" i="41"/>
  <c r="O33" i="41"/>
  <c r="Q33" i="41"/>
  <c r="N33" i="41"/>
  <c r="O32" i="41"/>
  <c r="Q32" i="41"/>
  <c r="N32" i="41"/>
  <c r="Q31" i="41"/>
  <c r="O31" i="41"/>
  <c r="N31" i="41"/>
  <c r="Q30" i="41"/>
  <c r="O30" i="41"/>
  <c r="N30" i="41"/>
  <c r="O29" i="41"/>
  <c r="Q29" i="41"/>
  <c r="N29" i="41"/>
  <c r="O28" i="41"/>
  <c r="Q28" i="41" s="1"/>
  <c r="N28" i="41"/>
  <c r="O27" i="41"/>
  <c r="Q27" i="41" s="1"/>
  <c r="N27" i="41"/>
  <c r="O26" i="41"/>
  <c r="Q26" i="41" s="1"/>
  <c r="N26" i="41"/>
  <c r="O25" i="41"/>
  <c r="Q25" i="41"/>
  <c r="N25" i="41"/>
  <c r="O24" i="41"/>
  <c r="Q24" i="41" s="1"/>
  <c r="N24" i="41"/>
  <c r="E20" i="41"/>
  <c r="F20" i="41"/>
  <c r="G20" i="41" s="1"/>
  <c r="H20" i="41" s="1"/>
  <c r="I20" i="41" s="1"/>
  <c r="J20" i="41" s="1"/>
  <c r="K20" i="41" s="1"/>
  <c r="L20" i="41" s="1"/>
  <c r="M20" i="41" s="1"/>
  <c r="N20" i="41" s="1"/>
  <c r="O20" i="41" s="1"/>
  <c r="P20" i="41" s="1"/>
  <c r="Q20" i="41" s="1"/>
  <c r="O86" i="42"/>
  <c r="Q86" i="42" s="1"/>
  <c r="N86" i="42"/>
  <c r="B84" i="42"/>
  <c r="O83" i="42"/>
  <c r="Q83" i="42" s="1"/>
  <c r="N83" i="42"/>
  <c r="O82" i="42"/>
  <c r="Q82" i="42" s="1"/>
  <c r="N82" i="42"/>
  <c r="Q81" i="42"/>
  <c r="O81" i="42"/>
  <c r="N81" i="42"/>
  <c r="O80" i="42"/>
  <c r="Q80" i="42"/>
  <c r="N80" i="42"/>
  <c r="O79" i="42"/>
  <c r="Q79" i="42" s="1"/>
  <c r="N79" i="42"/>
  <c r="O78" i="42"/>
  <c r="Q78" i="42" s="1"/>
  <c r="N78" i="42"/>
  <c r="O77" i="42"/>
  <c r="Q77" i="42" s="1"/>
  <c r="N77" i="42"/>
  <c r="O76" i="42"/>
  <c r="Q76" i="42"/>
  <c r="N76" i="42"/>
  <c r="O75" i="42"/>
  <c r="Q75" i="42" s="1"/>
  <c r="N75" i="42"/>
  <c r="O74" i="42"/>
  <c r="Q74" i="42" s="1"/>
  <c r="N74" i="42"/>
  <c r="Q73" i="42"/>
  <c r="O73" i="42"/>
  <c r="N73" i="42"/>
  <c r="O72" i="42"/>
  <c r="Q72" i="42"/>
  <c r="N72" i="42"/>
  <c r="O69" i="42"/>
  <c r="Q69" i="42" s="1"/>
  <c r="N69" i="42"/>
  <c r="O68" i="42"/>
  <c r="Q68" i="42" s="1"/>
  <c r="N68" i="42"/>
  <c r="O67" i="42"/>
  <c r="Q67" i="42" s="1"/>
  <c r="N67" i="42"/>
  <c r="O66" i="42"/>
  <c r="Q66" i="42"/>
  <c r="N66" i="42"/>
  <c r="B64" i="42"/>
  <c r="O63" i="42"/>
  <c r="Q63" i="42"/>
  <c r="N63" i="42"/>
  <c r="O62" i="42"/>
  <c r="Q62" i="42" s="1"/>
  <c r="N62" i="42"/>
  <c r="O61" i="42"/>
  <c r="Q61" i="42" s="1"/>
  <c r="N61" i="42"/>
  <c r="B59" i="42"/>
  <c r="O58" i="42"/>
  <c r="Q58" i="42" s="1"/>
  <c r="N58" i="42"/>
  <c r="O57" i="42"/>
  <c r="Q57" i="42" s="1"/>
  <c r="N57" i="42"/>
  <c r="B55" i="42"/>
  <c r="O54" i="42"/>
  <c r="Q54" i="42" s="1"/>
  <c r="N54" i="42"/>
  <c r="O53" i="42"/>
  <c r="Q53" i="42"/>
  <c r="N53" i="42"/>
  <c r="B50" i="42"/>
  <c r="O49" i="42"/>
  <c r="Q49" i="42"/>
  <c r="N49" i="42"/>
  <c r="O48" i="42"/>
  <c r="Q48" i="42" s="1"/>
  <c r="N48" i="42"/>
  <c r="O47" i="42"/>
  <c r="Q47" i="42" s="1"/>
  <c r="N47" i="42"/>
  <c r="Q43" i="42"/>
  <c r="O43" i="42"/>
  <c r="N43" i="42"/>
  <c r="O42" i="42"/>
  <c r="Q42" i="42"/>
  <c r="N42" i="42"/>
  <c r="O41" i="42"/>
  <c r="Q41" i="42" s="1"/>
  <c r="N41" i="42"/>
  <c r="O40" i="42"/>
  <c r="Q40" i="42" s="1"/>
  <c r="N40" i="42"/>
  <c r="B37" i="42"/>
  <c r="O36" i="42"/>
  <c r="Q36" i="42" s="1"/>
  <c r="N36" i="42"/>
  <c r="O35" i="42"/>
  <c r="Q35" i="42" s="1"/>
  <c r="N35" i="42"/>
  <c r="O34" i="42"/>
  <c r="Q34" i="42"/>
  <c r="N34" i="42"/>
  <c r="O33" i="42"/>
  <c r="Q33" i="42" s="1"/>
  <c r="N33" i="42"/>
  <c r="O32" i="42"/>
  <c r="Q32" i="42" s="1"/>
  <c r="N32" i="42"/>
  <c r="Q31" i="42"/>
  <c r="O31" i="42"/>
  <c r="N31" i="42"/>
  <c r="O30" i="42"/>
  <c r="Q30" i="42"/>
  <c r="N30" i="42"/>
  <c r="O29" i="42"/>
  <c r="Q29" i="42" s="1"/>
  <c r="N29" i="42"/>
  <c r="O28" i="42"/>
  <c r="Q28" i="42" s="1"/>
  <c r="N28" i="42"/>
  <c r="O27" i="42"/>
  <c r="Q27" i="42" s="1"/>
  <c r="N27" i="42"/>
  <c r="O26" i="42"/>
  <c r="Q26" i="42"/>
  <c r="N26" i="42"/>
  <c r="O25" i="42"/>
  <c r="Q25" i="42" s="1"/>
  <c r="N25" i="42"/>
  <c r="O24" i="42"/>
  <c r="Q24" i="42" s="1"/>
  <c r="N24" i="42"/>
  <c r="E20" i="42"/>
  <c r="F20" i="42"/>
  <c r="G20" i="42" s="1"/>
  <c r="H20" i="42" s="1"/>
  <c r="I20" i="42" s="1"/>
  <c r="J20" i="42" s="1"/>
  <c r="K20" i="42" s="1"/>
  <c r="L20" i="42" s="1"/>
  <c r="M20" i="42" s="1"/>
  <c r="N20" i="42" s="1"/>
  <c r="O20" i="42" s="1"/>
  <c r="P20" i="42" s="1"/>
  <c r="Q20" i="42" s="1"/>
  <c r="Q86" i="44"/>
  <c r="O86" i="44"/>
  <c r="N86" i="44"/>
  <c r="B84" i="44"/>
  <c r="Q83" i="44"/>
  <c r="O83" i="44"/>
  <c r="N83" i="44"/>
  <c r="O82" i="44"/>
  <c r="Q82" i="44" s="1"/>
  <c r="N82" i="44"/>
  <c r="O81" i="44"/>
  <c r="Q81" i="44"/>
  <c r="N81" i="44"/>
  <c r="O80" i="44"/>
  <c r="Q80" i="44" s="1"/>
  <c r="N80" i="44"/>
  <c r="O79" i="44"/>
  <c r="Q79" i="44" s="1"/>
  <c r="N79" i="44"/>
  <c r="O78" i="44"/>
  <c r="Q78" i="44" s="1"/>
  <c r="N78" i="44"/>
  <c r="O77" i="44"/>
  <c r="Q77" i="44"/>
  <c r="N77" i="44"/>
  <c r="O76" i="44"/>
  <c r="Q76" i="44" s="1"/>
  <c r="N76" i="44"/>
  <c r="Q75" i="44"/>
  <c r="O75" i="44"/>
  <c r="N75" i="44"/>
  <c r="O74" i="44"/>
  <c r="Q74" i="44" s="1"/>
  <c r="N74" i="44"/>
  <c r="O73" i="44"/>
  <c r="Q73" i="44"/>
  <c r="N73" i="44"/>
  <c r="O72" i="44"/>
  <c r="Q72" i="44" s="1"/>
  <c r="N72" i="44"/>
  <c r="O69" i="44"/>
  <c r="Q69" i="44" s="1"/>
  <c r="N69" i="44"/>
  <c r="O68" i="44"/>
  <c r="Q68" i="44" s="1"/>
  <c r="N68" i="44"/>
  <c r="O67" i="44"/>
  <c r="Q67" i="44"/>
  <c r="N67" i="44"/>
  <c r="O66" i="44"/>
  <c r="Q66" i="44" s="1"/>
  <c r="N66" i="44"/>
  <c r="B64" i="44"/>
  <c r="O63" i="44"/>
  <c r="Q63" i="44" s="1"/>
  <c r="N63" i="44"/>
  <c r="Q62" i="44"/>
  <c r="O62" i="44"/>
  <c r="N62" i="44"/>
  <c r="O61" i="44"/>
  <c r="Q61" i="44" s="1"/>
  <c r="N61" i="44"/>
  <c r="B59" i="44"/>
  <c r="O58" i="44"/>
  <c r="Q58" i="44" s="1"/>
  <c r="N58" i="44"/>
  <c r="O57" i="44"/>
  <c r="Q57" i="44"/>
  <c r="N57" i="44"/>
  <c r="B55" i="44"/>
  <c r="O54" i="44"/>
  <c r="Q54" i="44"/>
  <c r="N54" i="44"/>
  <c r="O53" i="44"/>
  <c r="Q53" i="44" s="1"/>
  <c r="N53" i="44"/>
  <c r="B50" i="44"/>
  <c r="O49" i="44"/>
  <c r="Q49" i="44" s="1"/>
  <c r="N49" i="44"/>
  <c r="Q48" i="44"/>
  <c r="O48" i="44"/>
  <c r="N48" i="44"/>
  <c r="O47" i="44"/>
  <c r="Q47" i="44" s="1"/>
  <c r="N47" i="44"/>
  <c r="O43" i="44"/>
  <c r="Q43" i="44"/>
  <c r="N43" i="44"/>
  <c r="O42" i="44"/>
  <c r="Q42" i="44" s="1"/>
  <c r="N42" i="44"/>
  <c r="O41" i="44"/>
  <c r="Q41" i="44" s="1"/>
  <c r="N41" i="44"/>
  <c r="O40" i="44"/>
  <c r="Q40" i="44" s="1"/>
  <c r="N40" i="44"/>
  <c r="B37" i="44"/>
  <c r="O36" i="44"/>
  <c r="Q36" i="44" s="1"/>
  <c r="N36" i="44"/>
  <c r="O35" i="44"/>
  <c r="Q35" i="44"/>
  <c r="N35" i="44"/>
  <c r="O34" i="44"/>
  <c r="Q34" i="44" s="1"/>
  <c r="N34" i="44"/>
  <c r="O33" i="44"/>
  <c r="Q33" i="44" s="1"/>
  <c r="N33" i="44"/>
  <c r="O32" i="44"/>
  <c r="Q32" i="44" s="1"/>
  <c r="N32" i="44"/>
  <c r="O31" i="44"/>
  <c r="Q31" i="44"/>
  <c r="N31" i="44"/>
  <c r="O30" i="44"/>
  <c r="Q30" i="44" s="1"/>
  <c r="N30" i="44"/>
  <c r="O29" i="44"/>
  <c r="Q29" i="44" s="1"/>
  <c r="N29" i="44"/>
  <c r="O28" i="44"/>
  <c r="Q28" i="44" s="1"/>
  <c r="N28" i="44"/>
  <c r="O27" i="44"/>
  <c r="Q27" i="44"/>
  <c r="N27" i="44"/>
  <c r="O26" i="44"/>
  <c r="Q26" i="44" s="1"/>
  <c r="N26" i="44"/>
  <c r="O25" i="44"/>
  <c r="Q25" i="44" s="1"/>
  <c r="N25" i="44"/>
  <c r="O24" i="44"/>
  <c r="Q24" i="44" s="1"/>
  <c r="N24" i="44"/>
  <c r="E20" i="44"/>
  <c r="F20" i="44" s="1"/>
  <c r="G20" i="44" s="1"/>
  <c r="H20" i="44" s="1"/>
  <c r="I20" i="44" s="1"/>
  <c r="J20" i="44" s="1"/>
  <c r="K20" i="44" s="1"/>
  <c r="L20" i="44" s="1"/>
  <c r="M20" i="44" s="1"/>
  <c r="N20" i="44" s="1"/>
  <c r="O20" i="44" s="1"/>
  <c r="P20" i="44" s="1"/>
  <c r="Q20" i="44" s="1"/>
  <c r="O86" i="45"/>
  <c r="Q86" i="45" s="1"/>
  <c r="N86" i="45"/>
  <c r="B84" i="45"/>
  <c r="O83" i="45"/>
  <c r="Q83" i="45" s="1"/>
  <c r="N83" i="45"/>
  <c r="O82" i="45"/>
  <c r="Q82" i="45" s="1"/>
  <c r="N82" i="45"/>
  <c r="O81" i="45"/>
  <c r="Q81" i="45"/>
  <c r="N81" i="45"/>
  <c r="O80" i="45"/>
  <c r="Q80" i="45" s="1"/>
  <c r="N80" i="45"/>
  <c r="O79" i="45"/>
  <c r="Q79" i="45" s="1"/>
  <c r="N79" i="45"/>
  <c r="O78" i="45"/>
  <c r="Q78" i="45"/>
  <c r="N78" i="45"/>
  <c r="O77" i="45"/>
  <c r="Q77" i="45" s="1"/>
  <c r="N77" i="45"/>
  <c r="O76" i="45"/>
  <c r="Q76" i="45" s="1"/>
  <c r="N76" i="45"/>
  <c r="O75" i="45"/>
  <c r="Q75" i="45" s="1"/>
  <c r="N75" i="45"/>
  <c r="O74" i="45"/>
  <c r="Q74" i="45"/>
  <c r="N74" i="45"/>
  <c r="O73" i="45"/>
  <c r="Q73" i="45"/>
  <c r="N73" i="45"/>
  <c r="O72" i="45"/>
  <c r="Q72" i="45" s="1"/>
  <c r="N72" i="45"/>
  <c r="O69" i="45"/>
  <c r="Q69" i="45" s="1"/>
  <c r="N69" i="45"/>
  <c r="O68" i="45"/>
  <c r="Q68" i="45" s="1"/>
  <c r="N68" i="45"/>
  <c r="O67" i="45"/>
  <c r="Q67" i="45" s="1"/>
  <c r="N67" i="45"/>
  <c r="O66" i="45"/>
  <c r="Q66" i="45" s="1"/>
  <c r="N66" i="45"/>
  <c r="B64" i="45"/>
  <c r="O63" i="45"/>
  <c r="Q63" i="45" s="1"/>
  <c r="N63" i="45"/>
  <c r="O62" i="45"/>
  <c r="Q62" i="45" s="1"/>
  <c r="N62" i="45"/>
  <c r="O61" i="45"/>
  <c r="Q61" i="45" s="1"/>
  <c r="N61" i="45"/>
  <c r="B59" i="45"/>
  <c r="O58" i="45"/>
  <c r="Q58" i="45" s="1"/>
  <c r="N58" i="45"/>
  <c r="O57" i="45"/>
  <c r="Q57" i="45" s="1"/>
  <c r="N57" i="45"/>
  <c r="B55" i="45"/>
  <c r="O54" i="45"/>
  <c r="Q54" i="45" s="1"/>
  <c r="N54" i="45"/>
  <c r="O53" i="45"/>
  <c r="Q53" i="45" s="1"/>
  <c r="N53" i="45"/>
  <c r="B50" i="45"/>
  <c r="O49" i="45"/>
  <c r="Q49" i="45" s="1"/>
  <c r="N49" i="45"/>
  <c r="O48" i="45"/>
  <c r="Q48" i="45" s="1"/>
  <c r="N48" i="45"/>
  <c r="O47" i="45"/>
  <c r="Q47" i="45"/>
  <c r="N47" i="45"/>
  <c r="O43" i="45"/>
  <c r="Q43" i="45"/>
  <c r="N43" i="45"/>
  <c r="O42" i="45"/>
  <c r="Q42" i="45" s="1"/>
  <c r="N42" i="45"/>
  <c r="O41" i="45"/>
  <c r="Q41" i="45" s="1"/>
  <c r="N41" i="45"/>
  <c r="O40" i="45"/>
  <c r="Q40" i="45" s="1"/>
  <c r="N40" i="45"/>
  <c r="B37" i="45"/>
  <c r="O36" i="45"/>
  <c r="Q36" i="45" s="1"/>
  <c r="N36" i="45"/>
  <c r="O35" i="45"/>
  <c r="Q35" i="45" s="1"/>
  <c r="N35" i="45"/>
  <c r="O34" i="45"/>
  <c r="Q34" i="45" s="1"/>
  <c r="N34" i="45"/>
  <c r="O33" i="45"/>
  <c r="Q33" i="45" s="1"/>
  <c r="N33" i="45"/>
  <c r="O32" i="45"/>
  <c r="Q32" i="45"/>
  <c r="N32" i="45"/>
  <c r="O31" i="45"/>
  <c r="Q31" i="45" s="1"/>
  <c r="N31" i="45"/>
  <c r="O30" i="45"/>
  <c r="Q30" i="45" s="1"/>
  <c r="N30" i="45"/>
  <c r="O29" i="45"/>
  <c r="Q29" i="45" s="1"/>
  <c r="N29" i="45"/>
  <c r="O28" i="45"/>
  <c r="Q28" i="45"/>
  <c r="N28" i="45"/>
  <c r="O27" i="45"/>
  <c r="Q27" i="45" s="1"/>
  <c r="N27" i="45"/>
  <c r="O26" i="45"/>
  <c r="Q26" i="45" s="1"/>
  <c r="N26" i="45"/>
  <c r="O25" i="45"/>
  <c r="Q25" i="45" s="1"/>
  <c r="N25" i="45"/>
  <c r="O24" i="45"/>
  <c r="Q24" i="45" s="1"/>
  <c r="N24" i="45"/>
  <c r="E20" i="45"/>
  <c r="F20" i="45"/>
  <c r="G20" i="45"/>
  <c r="H20" i="45" s="1"/>
  <c r="I20" i="45" s="1"/>
  <c r="J20" i="45" s="1"/>
  <c r="K20" i="45" s="1"/>
  <c r="L20" i="45" s="1"/>
  <c r="M20" i="45" s="1"/>
  <c r="N20" i="45" s="1"/>
  <c r="O20" i="45" s="1"/>
  <c r="P20" i="45" s="1"/>
  <c r="Q20" i="45" s="1"/>
  <c r="O86" i="46"/>
  <c r="Q86" i="46"/>
  <c r="N86" i="46"/>
  <c r="B84" i="46"/>
  <c r="O83" i="46"/>
  <c r="Q83" i="46"/>
  <c r="N83" i="46"/>
  <c r="O82" i="46"/>
  <c r="Q82" i="46" s="1"/>
  <c r="N82" i="46"/>
  <c r="O81" i="46"/>
  <c r="Q81" i="46" s="1"/>
  <c r="N81" i="46"/>
  <c r="O80" i="46"/>
  <c r="Q80" i="46" s="1"/>
  <c r="N80" i="46"/>
  <c r="O79" i="46"/>
  <c r="Q79" i="46"/>
  <c r="N79" i="46"/>
  <c r="O78" i="46"/>
  <c r="Q78" i="46" s="1"/>
  <c r="N78" i="46"/>
  <c r="O77" i="46"/>
  <c r="Q77" i="46" s="1"/>
  <c r="N77" i="46"/>
  <c r="O76" i="46"/>
  <c r="Q76" i="46" s="1"/>
  <c r="N76" i="46"/>
  <c r="O75" i="46"/>
  <c r="Q75" i="46"/>
  <c r="N75" i="46"/>
  <c r="O74" i="46"/>
  <c r="Q74" i="46" s="1"/>
  <c r="N74" i="46"/>
  <c r="O73" i="46"/>
  <c r="Q73" i="46" s="1"/>
  <c r="N73" i="46"/>
  <c r="O72" i="46"/>
  <c r="Q72" i="46" s="1"/>
  <c r="N72" i="46"/>
  <c r="O69" i="46"/>
  <c r="Q69" i="46"/>
  <c r="N69" i="46"/>
  <c r="O68" i="46"/>
  <c r="Q68" i="46" s="1"/>
  <c r="N68" i="46"/>
  <c r="O67" i="46"/>
  <c r="Q67" i="46" s="1"/>
  <c r="N67" i="46"/>
  <c r="O66" i="46"/>
  <c r="Q66" i="46" s="1"/>
  <c r="N66" i="46"/>
  <c r="B64" i="46"/>
  <c r="O63" i="46"/>
  <c r="Q63" i="46" s="1"/>
  <c r="N63" i="46"/>
  <c r="O62" i="46"/>
  <c r="Q62" i="46"/>
  <c r="N62" i="46"/>
  <c r="O61" i="46"/>
  <c r="Q61" i="46" s="1"/>
  <c r="N61" i="46"/>
  <c r="B59" i="46"/>
  <c r="O58" i="46"/>
  <c r="Q58" i="46" s="1"/>
  <c r="N58" i="46"/>
  <c r="Q57" i="46"/>
  <c r="O57" i="46"/>
  <c r="N57" i="46"/>
  <c r="B55" i="46"/>
  <c r="Q54" i="46"/>
  <c r="O54" i="46"/>
  <c r="N54" i="46"/>
  <c r="O53" i="46"/>
  <c r="Q53" i="46" s="1"/>
  <c r="N53" i="46"/>
  <c r="B50" i="46"/>
  <c r="O49" i="46"/>
  <c r="Q49" i="46" s="1"/>
  <c r="N49" i="46"/>
  <c r="O48" i="46"/>
  <c r="Q48" i="46" s="1"/>
  <c r="N48" i="46"/>
  <c r="O47" i="46"/>
  <c r="Q47" i="46" s="1"/>
  <c r="N47" i="46"/>
  <c r="O43" i="46"/>
  <c r="Q43" i="46" s="1"/>
  <c r="N43" i="46"/>
  <c r="O42" i="46"/>
  <c r="Q42" i="46" s="1"/>
  <c r="N42" i="46"/>
  <c r="O41" i="46"/>
  <c r="Q41" i="46" s="1"/>
  <c r="N41" i="46"/>
  <c r="O40" i="46"/>
  <c r="Q40" i="46" s="1"/>
  <c r="N40" i="46"/>
  <c r="B37" i="46"/>
  <c r="O36" i="46"/>
  <c r="Q36" i="46" s="1"/>
  <c r="N36" i="46"/>
  <c r="O35" i="46"/>
  <c r="Q35" i="46" s="1"/>
  <c r="N35" i="46"/>
  <c r="O34" i="46"/>
  <c r="Q34" i="46" s="1"/>
  <c r="N34" i="46"/>
  <c r="O33" i="46"/>
  <c r="Q33" i="46"/>
  <c r="N33" i="46"/>
  <c r="O32" i="46"/>
  <c r="Q32" i="46" s="1"/>
  <c r="N32" i="46"/>
  <c r="O31" i="46"/>
  <c r="Q31" i="46" s="1"/>
  <c r="N31" i="46"/>
  <c r="O30" i="46"/>
  <c r="Q30" i="46" s="1"/>
  <c r="N30" i="46"/>
  <c r="O29" i="46"/>
  <c r="Q29" i="46"/>
  <c r="N29" i="46"/>
  <c r="O28" i="46"/>
  <c r="Q28" i="46" s="1"/>
  <c r="N28" i="46"/>
  <c r="O27" i="46"/>
  <c r="Q27" i="46" s="1"/>
  <c r="N27" i="46"/>
  <c r="O26" i="46"/>
  <c r="Q26" i="46" s="1"/>
  <c r="N26" i="46"/>
  <c r="O25" i="46"/>
  <c r="Q25" i="46"/>
  <c r="N25" i="46"/>
  <c r="O24" i="46"/>
  <c r="Q24" i="46" s="1"/>
  <c r="N24" i="46"/>
  <c r="E20" i="46"/>
  <c r="F20" i="46"/>
  <c r="G20" i="46" s="1"/>
  <c r="H20" i="46" s="1"/>
  <c r="I20" i="46" s="1"/>
  <c r="J20" i="46" s="1"/>
  <c r="K20" i="46" s="1"/>
  <c r="L20" i="46" s="1"/>
  <c r="M20" i="46" s="1"/>
  <c r="N20" i="46" s="1"/>
  <c r="O20" i="46" s="1"/>
  <c r="P20" i="46" s="1"/>
  <c r="Q20" i="46" s="1"/>
  <c r="O86" i="81"/>
  <c r="Q86" i="81" s="1"/>
  <c r="N86" i="81"/>
  <c r="B84" i="81"/>
  <c r="O83" i="81"/>
  <c r="Q83" i="81" s="1"/>
  <c r="N83" i="81"/>
  <c r="O82" i="81"/>
  <c r="Q82" i="81" s="1"/>
  <c r="N82" i="81"/>
  <c r="O81" i="81"/>
  <c r="Q81" i="81" s="1"/>
  <c r="N81" i="81"/>
  <c r="O80" i="81"/>
  <c r="Q80" i="81"/>
  <c r="N80" i="81"/>
  <c r="O79" i="81"/>
  <c r="Q79" i="81" s="1"/>
  <c r="N79" i="81"/>
  <c r="O78" i="81"/>
  <c r="Q78" i="81" s="1"/>
  <c r="N78" i="81"/>
  <c r="O77" i="81"/>
  <c r="Q77" i="81" s="1"/>
  <c r="N77" i="81"/>
  <c r="O76" i="81"/>
  <c r="Q76" i="81"/>
  <c r="N76" i="81"/>
  <c r="O75" i="81"/>
  <c r="Q75" i="81" s="1"/>
  <c r="N75" i="81"/>
  <c r="O74" i="81"/>
  <c r="Q74" i="81" s="1"/>
  <c r="N74" i="81"/>
  <c r="O73" i="81"/>
  <c r="Q73" i="81" s="1"/>
  <c r="N73" i="81"/>
  <c r="O72" i="81"/>
  <c r="Q72" i="81"/>
  <c r="N72" i="81"/>
  <c r="O69" i="81"/>
  <c r="Q69" i="81" s="1"/>
  <c r="N69" i="81"/>
  <c r="O68" i="81"/>
  <c r="Q68" i="81" s="1"/>
  <c r="N68" i="81"/>
  <c r="O67" i="81"/>
  <c r="Q67" i="81" s="1"/>
  <c r="N67" i="81"/>
  <c r="O66" i="81"/>
  <c r="Q66" i="81"/>
  <c r="N66" i="81"/>
  <c r="B64" i="81"/>
  <c r="O63" i="81"/>
  <c r="Q63" i="81"/>
  <c r="N63" i="81"/>
  <c r="O62" i="81"/>
  <c r="Q62" i="81" s="1"/>
  <c r="N62" i="81"/>
  <c r="Q61" i="81"/>
  <c r="O61" i="81"/>
  <c r="N61" i="81"/>
  <c r="B59" i="81"/>
  <c r="Q58" i="81"/>
  <c r="O58" i="81"/>
  <c r="N58" i="81"/>
  <c r="O57" i="81"/>
  <c r="Q57" i="81" s="1"/>
  <c r="N57" i="81"/>
  <c r="B55" i="81"/>
  <c r="O54" i="81"/>
  <c r="Q54" i="81" s="1"/>
  <c r="N54" i="81"/>
  <c r="O53" i="81"/>
  <c r="Q53" i="81"/>
  <c r="N53" i="81"/>
  <c r="B50" i="81"/>
  <c r="O49" i="81"/>
  <c r="Q49" i="81"/>
  <c r="N49" i="81"/>
  <c r="O48" i="81"/>
  <c r="Q48" i="81" s="1"/>
  <c r="N48" i="81"/>
  <c r="Q47" i="81"/>
  <c r="O47" i="81"/>
  <c r="N47" i="81"/>
  <c r="O43" i="81"/>
  <c r="Q43" i="81" s="1"/>
  <c r="N43" i="81"/>
  <c r="O42" i="81"/>
  <c r="Q42" i="81"/>
  <c r="N42" i="81"/>
  <c r="O41" i="81"/>
  <c r="Q41" i="81" s="1"/>
  <c r="N41" i="81"/>
  <c r="O40" i="81"/>
  <c r="Q40" i="81" s="1"/>
  <c r="N40" i="81"/>
  <c r="B37" i="81"/>
  <c r="O36" i="81"/>
  <c r="Q36" i="81" s="1"/>
  <c r="N36" i="81"/>
  <c r="O35" i="81"/>
  <c r="Q35" i="81" s="1"/>
  <c r="N35" i="81"/>
  <c r="O34" i="81"/>
  <c r="Q34" i="81"/>
  <c r="N34" i="81"/>
  <c r="O33" i="81"/>
  <c r="Q33" i="81" s="1"/>
  <c r="N33" i="81"/>
  <c r="O32" i="81"/>
  <c r="Q32" i="81" s="1"/>
  <c r="N32" i="81"/>
  <c r="O31" i="81"/>
  <c r="Q31" i="81" s="1"/>
  <c r="N31" i="81"/>
  <c r="O30" i="81"/>
  <c r="Q30" i="81"/>
  <c r="N30" i="81"/>
  <c r="O29" i="81"/>
  <c r="Q29" i="81" s="1"/>
  <c r="N29" i="81"/>
  <c r="O28" i="81"/>
  <c r="Q28" i="81" s="1"/>
  <c r="N28" i="81"/>
  <c r="O27" i="81"/>
  <c r="Q27" i="81" s="1"/>
  <c r="N27" i="81"/>
  <c r="O26" i="81"/>
  <c r="Q26" i="81"/>
  <c r="N26" i="81"/>
  <c r="O25" i="81"/>
  <c r="Q25" i="81" s="1"/>
  <c r="N25" i="81"/>
  <c r="O24" i="81"/>
  <c r="Q24" i="81" s="1"/>
  <c r="N24" i="81"/>
  <c r="E20" i="81"/>
  <c r="F20" i="81"/>
  <c r="G20" i="81" s="1"/>
  <c r="H20" i="81" s="1"/>
  <c r="I20" i="81" s="1"/>
  <c r="J20" i="81" s="1"/>
  <c r="K20" i="81" s="1"/>
  <c r="L20" i="81" s="1"/>
  <c r="M20" i="81" s="1"/>
  <c r="N20" i="81" s="1"/>
  <c r="O20" i="81" s="1"/>
  <c r="P20" i="81" s="1"/>
  <c r="Q20" i="81" s="1"/>
  <c r="O86" i="142"/>
  <c r="Q86" i="142" s="1"/>
  <c r="N86" i="142"/>
  <c r="B84" i="142"/>
  <c r="O83" i="142"/>
  <c r="Q83" i="142" s="1"/>
  <c r="N83" i="142"/>
  <c r="O82" i="142"/>
  <c r="Q82" i="142" s="1"/>
  <c r="N82" i="142"/>
  <c r="O81" i="142"/>
  <c r="Q81" i="142"/>
  <c r="N81" i="142"/>
  <c r="O80" i="142"/>
  <c r="Q80" i="142" s="1"/>
  <c r="N80" i="142"/>
  <c r="O79" i="142"/>
  <c r="Q79" i="142" s="1"/>
  <c r="N79" i="142"/>
  <c r="O78" i="142"/>
  <c r="Q78" i="142" s="1"/>
  <c r="N78" i="142"/>
  <c r="O77" i="142"/>
  <c r="Q77" i="142"/>
  <c r="N77" i="142"/>
  <c r="O76" i="142"/>
  <c r="Q76" i="142" s="1"/>
  <c r="N76" i="142"/>
  <c r="O75" i="142"/>
  <c r="Q75" i="142" s="1"/>
  <c r="N75" i="142"/>
  <c r="O74" i="142"/>
  <c r="Q74" i="142" s="1"/>
  <c r="N74" i="142"/>
  <c r="O73" i="142"/>
  <c r="Q73" i="142"/>
  <c r="N73" i="142"/>
  <c r="O72" i="142"/>
  <c r="Q72" i="142" s="1"/>
  <c r="N72" i="142"/>
  <c r="O69" i="142"/>
  <c r="Q69" i="142" s="1"/>
  <c r="N69" i="142"/>
  <c r="O68" i="142"/>
  <c r="Q68" i="142" s="1"/>
  <c r="N68" i="142"/>
  <c r="O67" i="142"/>
  <c r="Q67" i="142"/>
  <c r="N67" i="142"/>
  <c r="O66" i="142"/>
  <c r="Q66" i="142" s="1"/>
  <c r="N66" i="142"/>
  <c r="B64" i="142"/>
  <c r="O63" i="142"/>
  <c r="Q63" i="142" s="1"/>
  <c r="N63" i="142"/>
  <c r="O62" i="142"/>
  <c r="Q62" i="142" s="1"/>
  <c r="N62" i="142"/>
  <c r="O61" i="142"/>
  <c r="Q61" i="142" s="1"/>
  <c r="N61" i="142"/>
  <c r="B59" i="142"/>
  <c r="O58" i="142"/>
  <c r="Q58" i="142" s="1"/>
  <c r="N58" i="142"/>
  <c r="O57" i="142"/>
  <c r="Q57" i="142"/>
  <c r="N57" i="142"/>
  <c r="B55" i="142"/>
  <c r="O54" i="142"/>
  <c r="Q54" i="142"/>
  <c r="N54" i="142"/>
  <c r="O53" i="142"/>
  <c r="Q53" i="142" s="1"/>
  <c r="N53" i="142"/>
  <c r="B50" i="142"/>
  <c r="O49" i="142"/>
  <c r="Q49" i="142" s="1"/>
  <c r="N49" i="142"/>
  <c r="O48" i="142"/>
  <c r="Q48" i="142" s="1"/>
  <c r="N48" i="142"/>
  <c r="O47" i="142"/>
  <c r="Q47" i="142" s="1"/>
  <c r="N47" i="142"/>
  <c r="O43" i="142"/>
  <c r="Q43" i="142"/>
  <c r="N43" i="142"/>
  <c r="O42" i="142"/>
  <c r="Q42" i="142" s="1"/>
  <c r="N42" i="142"/>
  <c r="Q41" i="142"/>
  <c r="O41" i="142"/>
  <c r="N41" i="142"/>
  <c r="O40" i="142"/>
  <c r="Q40" i="142" s="1"/>
  <c r="N40" i="142"/>
  <c r="B37" i="142"/>
  <c r="O36" i="142"/>
  <c r="Q36" i="142" s="1"/>
  <c r="N36" i="142"/>
  <c r="O35" i="142"/>
  <c r="Q35" i="142"/>
  <c r="N35" i="142"/>
  <c r="O34" i="142"/>
  <c r="Q34" i="142" s="1"/>
  <c r="N34" i="142"/>
  <c r="O33" i="142"/>
  <c r="Q33" i="142" s="1"/>
  <c r="N33" i="142"/>
  <c r="O32" i="142"/>
  <c r="Q32" i="142" s="1"/>
  <c r="N32" i="142"/>
  <c r="O31" i="142"/>
  <c r="Q31" i="142"/>
  <c r="N31" i="142"/>
  <c r="O30" i="142"/>
  <c r="Q30" i="142" s="1"/>
  <c r="N30" i="142"/>
  <c r="O29" i="142"/>
  <c r="Q29" i="142" s="1"/>
  <c r="N29" i="142"/>
  <c r="O28" i="142"/>
  <c r="Q28" i="142" s="1"/>
  <c r="N28" i="142"/>
  <c r="O27" i="142"/>
  <c r="Q27" i="142"/>
  <c r="N27" i="142"/>
  <c r="O26" i="142"/>
  <c r="Q26" i="142" s="1"/>
  <c r="N26" i="142"/>
  <c r="O25" i="142"/>
  <c r="Q25" i="142" s="1"/>
  <c r="N25" i="142"/>
  <c r="O24" i="142"/>
  <c r="Q24" i="142" s="1"/>
  <c r="N24" i="142"/>
  <c r="E20" i="142"/>
  <c r="F20" i="142" s="1"/>
  <c r="G20" i="142" s="1"/>
  <c r="H20" i="142" s="1"/>
  <c r="I20" i="142" s="1"/>
  <c r="J20" i="142" s="1"/>
  <c r="K20" i="142" s="1"/>
  <c r="L20" i="142" s="1"/>
  <c r="M20" i="142" s="1"/>
  <c r="N20" i="142" s="1"/>
  <c r="O20" i="142" s="1"/>
  <c r="P20" i="142" s="1"/>
  <c r="Q20" i="142" s="1"/>
  <c r="O86" i="114"/>
  <c r="Q86" i="114" s="1"/>
  <c r="N86" i="114"/>
  <c r="B84" i="114"/>
  <c r="O83" i="114"/>
  <c r="Q83" i="114" s="1"/>
  <c r="N83" i="114"/>
  <c r="O82" i="114"/>
  <c r="Q82" i="114" s="1"/>
  <c r="N82" i="114"/>
  <c r="O81" i="114"/>
  <c r="Q81" i="114" s="1"/>
  <c r="N81" i="114"/>
  <c r="O80" i="114"/>
  <c r="Q80" i="114" s="1"/>
  <c r="N80" i="114"/>
  <c r="O79" i="114"/>
  <c r="Q79" i="114" s="1"/>
  <c r="N79" i="114"/>
  <c r="O78" i="114"/>
  <c r="Q78" i="114" s="1"/>
  <c r="N78" i="114"/>
  <c r="O77" i="114"/>
  <c r="Q77" i="114"/>
  <c r="N77" i="114"/>
  <c r="O76" i="114"/>
  <c r="Q76" i="114" s="1"/>
  <c r="N76" i="114"/>
  <c r="O75" i="114"/>
  <c r="Q75" i="114" s="1"/>
  <c r="N75" i="114"/>
  <c r="O74" i="114"/>
  <c r="Q74" i="114" s="1"/>
  <c r="N74" i="114"/>
  <c r="O73" i="114"/>
  <c r="Q73" i="114"/>
  <c r="N73" i="114"/>
  <c r="O72" i="114"/>
  <c r="Q72" i="114" s="1"/>
  <c r="N72" i="114"/>
  <c r="O69" i="114"/>
  <c r="Q69" i="114" s="1"/>
  <c r="N69" i="114"/>
  <c r="O68" i="114"/>
  <c r="Q68" i="114" s="1"/>
  <c r="N68" i="114"/>
  <c r="O67" i="114"/>
  <c r="Q67" i="114"/>
  <c r="N67" i="114"/>
  <c r="O66" i="114"/>
  <c r="Q66" i="114" s="1"/>
  <c r="N66" i="114"/>
  <c r="B64" i="114"/>
  <c r="O63" i="114"/>
  <c r="Q63" i="114" s="1"/>
  <c r="N63" i="114"/>
  <c r="O62" i="114"/>
  <c r="Q62" i="114" s="1"/>
  <c r="N62" i="114"/>
  <c r="O61" i="114"/>
  <c r="Q61" i="114" s="1"/>
  <c r="N61" i="114"/>
  <c r="B59" i="114"/>
  <c r="O58" i="114"/>
  <c r="Q58" i="114" s="1"/>
  <c r="N58" i="114"/>
  <c r="O57" i="114"/>
  <c r="Q57" i="114" s="1"/>
  <c r="N57" i="114"/>
  <c r="B55" i="114"/>
  <c r="O54" i="114"/>
  <c r="Q54" i="114" s="1"/>
  <c r="N54" i="114"/>
  <c r="O53" i="114"/>
  <c r="Q53" i="114" s="1"/>
  <c r="N53" i="114"/>
  <c r="B50" i="114"/>
  <c r="O49" i="114"/>
  <c r="Q49" i="114" s="1"/>
  <c r="N49" i="114"/>
  <c r="O48" i="114"/>
  <c r="Q48" i="114" s="1"/>
  <c r="N48" i="114"/>
  <c r="O47" i="114"/>
  <c r="Q47" i="114" s="1"/>
  <c r="N47" i="114"/>
  <c r="O43" i="114"/>
  <c r="Q43" i="114"/>
  <c r="N43" i="114"/>
  <c r="O42" i="114"/>
  <c r="Q42" i="114" s="1"/>
  <c r="N42" i="114"/>
  <c r="O41" i="114"/>
  <c r="Q41" i="114" s="1"/>
  <c r="N41" i="114"/>
  <c r="O40" i="114"/>
  <c r="Q40" i="114" s="1"/>
  <c r="N40" i="114"/>
  <c r="B37" i="114"/>
  <c r="O36" i="114"/>
  <c r="Q36" i="114" s="1"/>
  <c r="N36" i="114"/>
  <c r="O35" i="114"/>
  <c r="Q35" i="114"/>
  <c r="N35" i="114"/>
  <c r="O34" i="114"/>
  <c r="Q34" i="114" s="1"/>
  <c r="N34" i="114"/>
  <c r="O33" i="114"/>
  <c r="Q33" i="114" s="1"/>
  <c r="N33" i="114"/>
  <c r="O32" i="114"/>
  <c r="Q32" i="114" s="1"/>
  <c r="N32" i="114"/>
  <c r="O31" i="114"/>
  <c r="Q31" i="114"/>
  <c r="N31" i="114"/>
  <c r="O30" i="114"/>
  <c r="Q30" i="114" s="1"/>
  <c r="N30" i="114"/>
  <c r="O29" i="114"/>
  <c r="Q29" i="114" s="1"/>
  <c r="N29" i="114"/>
  <c r="O28" i="114"/>
  <c r="Q28" i="114" s="1"/>
  <c r="N28" i="114"/>
  <c r="O27" i="114"/>
  <c r="Q27" i="114" s="1"/>
  <c r="N27" i="114"/>
  <c r="O26" i="114"/>
  <c r="Q26" i="114" s="1"/>
  <c r="N26" i="114"/>
  <c r="O25" i="114"/>
  <c r="Q25" i="114" s="1"/>
  <c r="N25" i="114"/>
  <c r="O24" i="114"/>
  <c r="Q24" i="114" s="1"/>
  <c r="N24" i="114"/>
  <c r="E20" i="114"/>
  <c r="F20" i="114" s="1"/>
  <c r="G20" i="114" s="1"/>
  <c r="H20" i="114" s="1"/>
  <c r="I20" i="114" s="1"/>
  <c r="J20" i="114" s="1"/>
  <c r="K20" i="114" s="1"/>
  <c r="L20" i="114" s="1"/>
  <c r="M20" i="114" s="1"/>
  <c r="N20" i="114" s="1"/>
  <c r="O20" i="114" s="1"/>
  <c r="P20" i="114" s="1"/>
  <c r="Q20" i="114" s="1"/>
  <c r="O86" i="50"/>
  <c r="Q86" i="50"/>
  <c r="N86" i="50"/>
  <c r="B84" i="50"/>
  <c r="O83" i="50"/>
  <c r="Q83" i="50"/>
  <c r="N83" i="50"/>
  <c r="O82" i="50"/>
  <c r="Q82" i="50"/>
  <c r="N82" i="50"/>
  <c r="O81" i="50"/>
  <c r="Q81" i="50" s="1"/>
  <c r="N81" i="50"/>
  <c r="Q80" i="50"/>
  <c r="O80" i="50"/>
  <c r="N80" i="50"/>
  <c r="O79" i="50"/>
  <c r="Q79" i="50"/>
  <c r="N79" i="50"/>
  <c r="O78" i="50"/>
  <c r="Q78" i="50"/>
  <c r="N78" i="50"/>
  <c r="O77" i="50"/>
  <c r="Q77" i="50" s="1"/>
  <c r="N77" i="50"/>
  <c r="Q76" i="50"/>
  <c r="O76" i="50"/>
  <c r="N76" i="50"/>
  <c r="O75" i="50"/>
  <c r="Q75" i="50"/>
  <c r="N75" i="50"/>
  <c r="O74" i="50"/>
  <c r="Q74" i="50"/>
  <c r="N74" i="50"/>
  <c r="O73" i="50"/>
  <c r="Q73" i="50" s="1"/>
  <c r="N73" i="50"/>
  <c r="Q72" i="50"/>
  <c r="O72" i="50"/>
  <c r="N72" i="50"/>
  <c r="O69" i="50"/>
  <c r="Q69" i="50"/>
  <c r="N69" i="50"/>
  <c r="O68" i="50"/>
  <c r="Q68" i="50"/>
  <c r="N68" i="50"/>
  <c r="O67" i="50"/>
  <c r="Q67" i="50" s="1"/>
  <c r="N67" i="50"/>
  <c r="Q66" i="50"/>
  <c r="O66" i="50"/>
  <c r="N66" i="50"/>
  <c r="B64" i="50"/>
  <c r="Q63" i="50"/>
  <c r="O63" i="50"/>
  <c r="N63" i="50"/>
  <c r="O62" i="50"/>
  <c r="Q62" i="50"/>
  <c r="N62" i="50"/>
  <c r="O61" i="50"/>
  <c r="Q61" i="50"/>
  <c r="N61" i="50"/>
  <c r="B59" i="50"/>
  <c r="O58" i="50"/>
  <c r="Q58" i="50"/>
  <c r="N58" i="50"/>
  <c r="O57" i="50"/>
  <c r="Q57" i="50" s="1"/>
  <c r="N57" i="50"/>
  <c r="B55" i="50"/>
  <c r="O54" i="50"/>
  <c r="Q54" i="50" s="1"/>
  <c r="N54" i="50"/>
  <c r="Q53" i="50"/>
  <c r="O53" i="50"/>
  <c r="N53" i="50"/>
  <c r="B50" i="50"/>
  <c r="Q49" i="50"/>
  <c r="O49" i="50"/>
  <c r="N49" i="50"/>
  <c r="O48" i="50"/>
  <c r="Q48" i="50"/>
  <c r="N48" i="50"/>
  <c r="O47" i="50"/>
  <c r="Q47" i="50"/>
  <c r="N47" i="50"/>
  <c r="O43" i="50"/>
  <c r="Q43" i="50" s="1"/>
  <c r="N43" i="50"/>
  <c r="Q42" i="50"/>
  <c r="O42" i="50"/>
  <c r="N42" i="50"/>
  <c r="O41" i="50"/>
  <c r="Q41" i="50"/>
  <c r="N41" i="50"/>
  <c r="O40" i="50"/>
  <c r="Q40" i="50"/>
  <c r="N40" i="50"/>
  <c r="B37" i="50"/>
  <c r="O36" i="50"/>
  <c r="Q36" i="50"/>
  <c r="N36" i="50"/>
  <c r="O35" i="50"/>
  <c r="Q35" i="50" s="1"/>
  <c r="N35" i="50"/>
  <c r="Q34" i="50"/>
  <c r="O34" i="50"/>
  <c r="N34" i="50"/>
  <c r="O33" i="50"/>
  <c r="Q33" i="50"/>
  <c r="N33" i="50"/>
  <c r="O32" i="50"/>
  <c r="Q32" i="50"/>
  <c r="N32" i="50"/>
  <c r="O31" i="50"/>
  <c r="Q31" i="50" s="1"/>
  <c r="N31" i="50"/>
  <c r="Q30" i="50"/>
  <c r="O30" i="50"/>
  <c r="N30" i="50"/>
  <c r="O29" i="50"/>
  <c r="Q29" i="50"/>
  <c r="N29" i="50"/>
  <c r="O28" i="50"/>
  <c r="Q28" i="50" s="1"/>
  <c r="N28" i="50"/>
  <c r="O27" i="50"/>
  <c r="Q27" i="50"/>
  <c r="N27" i="50"/>
  <c r="Q26" i="50"/>
  <c r="O26" i="50"/>
  <c r="N26" i="50"/>
  <c r="O25" i="50"/>
  <c r="Q25" i="50"/>
  <c r="N25" i="50"/>
  <c r="O24" i="50"/>
  <c r="Q24" i="50" s="1"/>
  <c r="N24" i="50"/>
  <c r="E20" i="50"/>
  <c r="F20" i="50" s="1"/>
  <c r="G20" i="50" s="1"/>
  <c r="H20" i="50" s="1"/>
  <c r="I20" i="50" s="1"/>
  <c r="J20" i="50" s="1"/>
  <c r="K20" i="50" s="1"/>
  <c r="L20" i="50" s="1"/>
  <c r="M20" i="50" s="1"/>
  <c r="N20" i="50" s="1"/>
  <c r="O20" i="50" s="1"/>
  <c r="P20" i="50" s="1"/>
  <c r="Q20" i="50" s="1"/>
  <c r="O86" i="115"/>
  <c r="Q86" i="115" s="1"/>
  <c r="N86" i="115"/>
  <c r="B84" i="115"/>
  <c r="O83" i="115"/>
  <c r="Q83" i="115" s="1"/>
  <c r="N83" i="115"/>
  <c r="O82" i="115"/>
  <c r="Q82" i="115" s="1"/>
  <c r="N82" i="115"/>
  <c r="O81" i="115"/>
  <c r="Q81" i="115" s="1"/>
  <c r="N81" i="115"/>
  <c r="O80" i="115"/>
  <c r="Q80" i="115"/>
  <c r="N80" i="115"/>
  <c r="O79" i="115"/>
  <c r="Q79" i="115" s="1"/>
  <c r="N79" i="115"/>
  <c r="O78" i="115"/>
  <c r="Q78" i="115" s="1"/>
  <c r="N78" i="115"/>
  <c r="O77" i="115"/>
  <c r="Q77" i="115" s="1"/>
  <c r="N77" i="115"/>
  <c r="O76" i="115"/>
  <c r="Q76" i="115" s="1"/>
  <c r="N76" i="115"/>
  <c r="O75" i="115"/>
  <c r="Q75" i="115" s="1"/>
  <c r="N75" i="115"/>
  <c r="O74" i="115"/>
  <c r="Q74" i="115" s="1"/>
  <c r="N74" i="115"/>
  <c r="O73" i="115"/>
  <c r="Q73" i="115" s="1"/>
  <c r="N73" i="115"/>
  <c r="O72" i="115"/>
  <c r="Q72" i="115" s="1"/>
  <c r="N72" i="115"/>
  <c r="O69" i="115"/>
  <c r="Q69" i="115" s="1"/>
  <c r="N69" i="115"/>
  <c r="O68" i="115"/>
  <c r="Q68" i="115" s="1"/>
  <c r="N68" i="115"/>
  <c r="O67" i="115"/>
  <c r="Q67" i="115" s="1"/>
  <c r="N67" i="115"/>
  <c r="O66" i="115"/>
  <c r="Q66" i="115" s="1"/>
  <c r="N66" i="115"/>
  <c r="B64" i="115"/>
  <c r="O63" i="115"/>
  <c r="Q63" i="115" s="1"/>
  <c r="N63" i="115"/>
  <c r="O62" i="115"/>
  <c r="Q62" i="115" s="1"/>
  <c r="N62" i="115"/>
  <c r="O61" i="115"/>
  <c r="Q61" i="115" s="1"/>
  <c r="N61" i="115"/>
  <c r="B59" i="115"/>
  <c r="O58" i="115"/>
  <c r="Q58" i="115" s="1"/>
  <c r="N58" i="115"/>
  <c r="O57" i="115"/>
  <c r="Q57" i="115" s="1"/>
  <c r="N57" i="115"/>
  <c r="B55" i="115"/>
  <c r="O54" i="115"/>
  <c r="Q54" i="115" s="1"/>
  <c r="N54" i="115"/>
  <c r="O53" i="115"/>
  <c r="Q53" i="115" s="1"/>
  <c r="N53" i="115"/>
  <c r="B50" i="115"/>
  <c r="O49" i="115"/>
  <c r="Q49" i="115" s="1"/>
  <c r="N49" i="115"/>
  <c r="O48" i="115"/>
  <c r="Q48" i="115" s="1"/>
  <c r="N48" i="115"/>
  <c r="O47" i="115"/>
  <c r="Q47" i="115" s="1"/>
  <c r="N47" i="115"/>
  <c r="O43" i="115"/>
  <c r="Q43" i="115" s="1"/>
  <c r="N43" i="115"/>
  <c r="O42" i="115"/>
  <c r="Q42" i="115" s="1"/>
  <c r="N42" i="115"/>
  <c r="O41" i="115"/>
  <c r="Q41" i="115" s="1"/>
  <c r="N41" i="115"/>
  <c r="O40" i="115"/>
  <c r="Q40" i="115" s="1"/>
  <c r="N40" i="115"/>
  <c r="B37" i="115"/>
  <c r="O36" i="115"/>
  <c r="Q36" i="115" s="1"/>
  <c r="N36" i="115"/>
  <c r="O35" i="115"/>
  <c r="Q35" i="115" s="1"/>
  <c r="N35" i="115"/>
  <c r="O34" i="115"/>
  <c r="Q34" i="115" s="1"/>
  <c r="N34" i="115"/>
  <c r="O33" i="115"/>
  <c r="Q33" i="115" s="1"/>
  <c r="N33" i="115"/>
  <c r="O32" i="115"/>
  <c r="Q32" i="115" s="1"/>
  <c r="N32" i="115"/>
  <c r="O31" i="115"/>
  <c r="Q31" i="115" s="1"/>
  <c r="N31" i="115"/>
  <c r="O30" i="115"/>
  <c r="Q30" i="115" s="1"/>
  <c r="N30" i="115"/>
  <c r="O29" i="115"/>
  <c r="Q29" i="115" s="1"/>
  <c r="N29" i="115"/>
  <c r="O28" i="115"/>
  <c r="Q28" i="115" s="1"/>
  <c r="N28" i="115"/>
  <c r="O27" i="115"/>
  <c r="Q27" i="115" s="1"/>
  <c r="N27" i="115"/>
  <c r="O26" i="115"/>
  <c r="Q26" i="115" s="1"/>
  <c r="N26" i="115"/>
  <c r="O25" i="115"/>
  <c r="Q25" i="115" s="1"/>
  <c r="N25" i="115"/>
  <c r="O24" i="115"/>
  <c r="Q24" i="115" s="1"/>
  <c r="N24" i="115"/>
  <c r="E20" i="115"/>
  <c r="F20" i="115"/>
  <c r="G20" i="115" s="1"/>
  <c r="H20" i="115" s="1"/>
  <c r="I20" i="115" s="1"/>
  <c r="J20" i="115" s="1"/>
  <c r="K20" i="115" s="1"/>
  <c r="L20" i="115" s="1"/>
  <c r="M20" i="115" s="1"/>
  <c r="N20" i="115" s="1"/>
  <c r="O20" i="115" s="1"/>
  <c r="P20" i="115" s="1"/>
  <c r="Q20" i="115" s="1"/>
  <c r="O86" i="85"/>
  <c r="Q86" i="85" s="1"/>
  <c r="N86" i="85"/>
  <c r="B84" i="85"/>
  <c r="O83" i="85"/>
  <c r="Q83" i="85" s="1"/>
  <c r="N83" i="85"/>
  <c r="O82" i="85"/>
  <c r="Q82" i="85" s="1"/>
  <c r="N82" i="85"/>
  <c r="O81" i="85"/>
  <c r="Q81" i="85"/>
  <c r="N81" i="85"/>
  <c r="O80" i="85"/>
  <c r="Q80" i="85" s="1"/>
  <c r="N80" i="85"/>
  <c r="O79" i="85"/>
  <c r="Q79" i="85"/>
  <c r="N79" i="85"/>
  <c r="O78" i="85"/>
  <c r="Q78" i="85" s="1"/>
  <c r="N78" i="85"/>
  <c r="O77" i="85"/>
  <c r="Q77" i="85" s="1"/>
  <c r="N77" i="85"/>
  <c r="O76" i="85"/>
  <c r="Q76" i="85" s="1"/>
  <c r="N76" i="85"/>
  <c r="O75" i="85"/>
  <c r="Q75" i="85"/>
  <c r="N75" i="85"/>
  <c r="O74" i="85"/>
  <c r="Q74" i="85" s="1"/>
  <c r="N74" i="85"/>
  <c r="O73" i="85"/>
  <c r="Q73" i="85" s="1"/>
  <c r="N73" i="85"/>
  <c r="O72" i="85"/>
  <c r="Q72" i="85" s="1"/>
  <c r="N72" i="85"/>
  <c r="O69" i="85"/>
  <c r="Q69" i="85" s="1"/>
  <c r="N69" i="85"/>
  <c r="Q68" i="85"/>
  <c r="O68" i="85"/>
  <c r="N68" i="85"/>
  <c r="O67" i="85"/>
  <c r="Q67" i="85"/>
  <c r="N67" i="85"/>
  <c r="O66" i="85"/>
  <c r="Q66" i="85" s="1"/>
  <c r="N66" i="85"/>
  <c r="B64" i="85"/>
  <c r="O63" i="85"/>
  <c r="Q63" i="85" s="1"/>
  <c r="N63" i="85"/>
  <c r="O62" i="85"/>
  <c r="Q62" i="85" s="1"/>
  <c r="N62" i="85"/>
  <c r="Q61" i="85"/>
  <c r="O61" i="85"/>
  <c r="N61" i="85"/>
  <c r="B59" i="85"/>
  <c r="Q58" i="85"/>
  <c r="O58" i="85"/>
  <c r="N58" i="85"/>
  <c r="O57" i="85"/>
  <c r="Q57" i="85"/>
  <c r="N57" i="85"/>
  <c r="B55" i="85"/>
  <c r="O54" i="85"/>
  <c r="Q54" i="85" s="1"/>
  <c r="N54" i="85"/>
  <c r="O53" i="85"/>
  <c r="Q53" i="85" s="1"/>
  <c r="N53" i="85"/>
  <c r="B50" i="85"/>
  <c r="O49" i="85"/>
  <c r="Q49" i="85" s="1"/>
  <c r="N49" i="85"/>
  <c r="O48" i="85"/>
  <c r="Q48" i="85"/>
  <c r="N48" i="85"/>
  <c r="O47" i="85"/>
  <c r="Q47" i="85" s="1"/>
  <c r="N47" i="85"/>
  <c r="O43" i="85"/>
  <c r="Q43" i="85" s="1"/>
  <c r="N43" i="85"/>
  <c r="O42" i="85"/>
  <c r="Q42" i="85" s="1"/>
  <c r="N42" i="85"/>
  <c r="O41" i="85"/>
  <c r="Q41" i="85"/>
  <c r="N41" i="85"/>
  <c r="Q40" i="85"/>
  <c r="O40" i="85"/>
  <c r="N40" i="85"/>
  <c r="B37" i="85"/>
  <c r="Q36" i="85"/>
  <c r="O36" i="85"/>
  <c r="N36" i="85"/>
  <c r="O35" i="85"/>
  <c r="Q35" i="85"/>
  <c r="N35" i="85"/>
  <c r="O34" i="85"/>
  <c r="Q34" i="85" s="1"/>
  <c r="N34" i="85"/>
  <c r="O33" i="85"/>
  <c r="Q33" i="85" s="1"/>
  <c r="N33" i="85"/>
  <c r="O32" i="85"/>
  <c r="Q32" i="85" s="1"/>
  <c r="N32" i="85"/>
  <c r="O31" i="85"/>
  <c r="Q31" i="85" s="1"/>
  <c r="N31" i="85"/>
  <c r="Q30" i="85"/>
  <c r="O30" i="85"/>
  <c r="N30" i="85"/>
  <c r="O29" i="85"/>
  <c r="Q29" i="85" s="1"/>
  <c r="N29" i="85"/>
  <c r="O28" i="85"/>
  <c r="Q28" i="85" s="1"/>
  <c r="N28" i="85"/>
  <c r="O27" i="85"/>
  <c r="Q27" i="85" s="1"/>
  <c r="N27" i="85"/>
  <c r="O26" i="85"/>
  <c r="Q26" i="85" s="1"/>
  <c r="N26" i="85"/>
  <c r="O25" i="85"/>
  <c r="Q25" i="85" s="1"/>
  <c r="N25" i="85"/>
  <c r="O24" i="85"/>
  <c r="Q24" i="85" s="1"/>
  <c r="N24" i="85"/>
  <c r="E20" i="85"/>
  <c r="F20" i="85"/>
  <c r="G20" i="85" s="1"/>
  <c r="H20" i="85" s="1"/>
  <c r="I20" i="85" s="1"/>
  <c r="J20" i="85" s="1"/>
  <c r="K20" i="85" s="1"/>
  <c r="L20" i="85" s="1"/>
  <c r="M20" i="85" s="1"/>
  <c r="N20" i="85" s="1"/>
  <c r="O20" i="85" s="1"/>
  <c r="P20" i="85" s="1"/>
  <c r="Q20" i="85" s="1"/>
  <c r="O86" i="154"/>
  <c r="Q86" i="154" s="1"/>
  <c r="N86" i="154"/>
  <c r="B84" i="154"/>
  <c r="O83" i="154"/>
  <c r="Q83" i="154" s="1"/>
  <c r="N83" i="154"/>
  <c r="O82" i="154"/>
  <c r="Q82" i="154" s="1"/>
  <c r="N82" i="154"/>
  <c r="O81" i="154"/>
  <c r="Q81" i="154" s="1"/>
  <c r="N81" i="154"/>
  <c r="O80" i="154"/>
  <c r="Q80" i="154" s="1"/>
  <c r="N80" i="154"/>
  <c r="O79" i="154"/>
  <c r="Q79" i="154" s="1"/>
  <c r="N79" i="154"/>
  <c r="O78" i="154"/>
  <c r="Q78" i="154" s="1"/>
  <c r="N78" i="154"/>
  <c r="O77" i="154"/>
  <c r="Q77" i="154" s="1"/>
  <c r="N77" i="154"/>
  <c r="O76" i="154"/>
  <c r="Q76" i="154" s="1"/>
  <c r="N76" i="154"/>
  <c r="O75" i="154"/>
  <c r="Q75" i="154" s="1"/>
  <c r="N75" i="154"/>
  <c r="O74" i="154"/>
  <c r="Q74" i="154" s="1"/>
  <c r="N74" i="154"/>
  <c r="O73" i="154"/>
  <c r="Q73" i="154" s="1"/>
  <c r="N73" i="154"/>
  <c r="O72" i="154"/>
  <c r="Q72" i="154" s="1"/>
  <c r="N72" i="154"/>
  <c r="O69" i="154"/>
  <c r="Q69" i="154" s="1"/>
  <c r="N69" i="154"/>
  <c r="O68" i="154"/>
  <c r="Q68" i="154" s="1"/>
  <c r="N68" i="154"/>
  <c r="O67" i="154"/>
  <c r="Q67" i="154" s="1"/>
  <c r="N67" i="154"/>
  <c r="O66" i="154"/>
  <c r="Q66" i="154" s="1"/>
  <c r="N66" i="154"/>
  <c r="B64" i="154"/>
  <c r="O63" i="154"/>
  <c r="Q63" i="154" s="1"/>
  <c r="N63" i="154"/>
  <c r="O62" i="154"/>
  <c r="Q62" i="154" s="1"/>
  <c r="N62" i="154"/>
  <c r="O61" i="154"/>
  <c r="Q61" i="154" s="1"/>
  <c r="N61" i="154"/>
  <c r="B59" i="154"/>
  <c r="O58" i="154"/>
  <c r="Q58" i="154" s="1"/>
  <c r="N58" i="154"/>
  <c r="O57" i="154"/>
  <c r="Q57" i="154" s="1"/>
  <c r="N57" i="154"/>
  <c r="B55" i="154"/>
  <c r="O54" i="154"/>
  <c r="Q54" i="154" s="1"/>
  <c r="N54" i="154"/>
  <c r="O53" i="154"/>
  <c r="Q53" i="154" s="1"/>
  <c r="N53" i="154"/>
  <c r="B50" i="154"/>
  <c r="O49" i="154"/>
  <c r="Q49" i="154" s="1"/>
  <c r="N49" i="154"/>
  <c r="O48" i="154"/>
  <c r="Q48" i="154" s="1"/>
  <c r="N48" i="154"/>
  <c r="O47" i="154"/>
  <c r="Q47" i="154"/>
  <c r="N47" i="154"/>
  <c r="O43" i="154"/>
  <c r="Q43" i="154" s="1"/>
  <c r="N43" i="154"/>
  <c r="O42" i="154"/>
  <c r="Q42" i="154" s="1"/>
  <c r="N42" i="154"/>
  <c r="O41" i="154"/>
  <c r="Q41" i="154" s="1"/>
  <c r="N41" i="154"/>
  <c r="O40" i="154"/>
  <c r="Q40" i="154" s="1"/>
  <c r="N40" i="154"/>
  <c r="B37" i="154"/>
  <c r="O36" i="154"/>
  <c r="Q36" i="154" s="1"/>
  <c r="N36" i="154"/>
  <c r="O35" i="154"/>
  <c r="Q35" i="154" s="1"/>
  <c r="N35" i="154"/>
  <c r="O34" i="154"/>
  <c r="Q34" i="154" s="1"/>
  <c r="N34" i="154"/>
  <c r="O33" i="154"/>
  <c r="Q33" i="154" s="1"/>
  <c r="N33" i="154"/>
  <c r="O32" i="154"/>
  <c r="Q32" i="154"/>
  <c r="N32" i="154"/>
  <c r="O31" i="154"/>
  <c r="Q31" i="154" s="1"/>
  <c r="N31" i="154"/>
  <c r="O30" i="154"/>
  <c r="Q30" i="154" s="1"/>
  <c r="N30" i="154"/>
  <c r="O29" i="154"/>
  <c r="Q29" i="154" s="1"/>
  <c r="N29" i="154"/>
  <c r="O28" i="154"/>
  <c r="Q28" i="154" s="1"/>
  <c r="N28" i="154"/>
  <c r="O27" i="154"/>
  <c r="Q27" i="154" s="1"/>
  <c r="N27" i="154"/>
  <c r="O26" i="154"/>
  <c r="Q26" i="154" s="1"/>
  <c r="N26" i="154"/>
  <c r="O25" i="154"/>
  <c r="Q25" i="154" s="1"/>
  <c r="N25" i="154"/>
  <c r="O24" i="154"/>
  <c r="Q24" i="154"/>
  <c r="N24" i="154"/>
  <c r="E20" i="154"/>
  <c r="F20" i="154" s="1"/>
  <c r="G20" i="154" s="1"/>
  <c r="H20" i="154" s="1"/>
  <c r="I20" i="154" s="1"/>
  <c r="J20" i="154" s="1"/>
  <c r="K20" i="154" s="1"/>
  <c r="L20" i="154" s="1"/>
  <c r="M20" i="154" s="1"/>
  <c r="N20" i="154" s="1"/>
  <c r="O20" i="154" s="1"/>
  <c r="P20" i="154" s="1"/>
  <c r="Q20" i="154" s="1"/>
  <c r="O86" i="47"/>
  <c r="Q86" i="47" s="1"/>
  <c r="N86" i="47"/>
  <c r="B84" i="47"/>
  <c r="O83" i="47"/>
  <c r="Q83" i="47"/>
  <c r="N83" i="47"/>
  <c r="O82" i="47"/>
  <c r="Q82" i="47"/>
  <c r="N82" i="47"/>
  <c r="O81" i="47"/>
  <c r="Q81" i="47" s="1"/>
  <c r="N81" i="47"/>
  <c r="O80" i="47"/>
  <c r="Q80" i="47" s="1"/>
  <c r="N80" i="47"/>
  <c r="O79" i="47"/>
  <c r="Q79" i="47"/>
  <c r="N79" i="47"/>
  <c r="O78" i="47"/>
  <c r="Q78" i="47" s="1"/>
  <c r="N78" i="47"/>
  <c r="O77" i="47"/>
  <c r="Q77" i="47" s="1"/>
  <c r="N77" i="47"/>
  <c r="O76" i="47"/>
  <c r="Q76" i="47" s="1"/>
  <c r="N76" i="47"/>
  <c r="O75" i="47"/>
  <c r="Q75" i="47"/>
  <c r="N75" i="47"/>
  <c r="O74" i="47"/>
  <c r="Q74" i="47" s="1"/>
  <c r="N74" i="47"/>
  <c r="O73" i="47"/>
  <c r="Q73" i="47" s="1"/>
  <c r="N73" i="47"/>
  <c r="O72" i="47"/>
  <c r="Q72" i="47" s="1"/>
  <c r="N72" i="47"/>
  <c r="O69" i="47"/>
  <c r="Q69" i="47" s="1"/>
  <c r="N69" i="47"/>
  <c r="O68" i="47"/>
  <c r="Q68" i="47" s="1"/>
  <c r="N68" i="47"/>
  <c r="O67" i="47"/>
  <c r="Q67" i="47" s="1"/>
  <c r="N67" i="47"/>
  <c r="O66" i="47"/>
  <c r="Q66" i="47" s="1"/>
  <c r="N66" i="47"/>
  <c r="B64" i="47"/>
  <c r="O63" i="47"/>
  <c r="Q63" i="47" s="1"/>
  <c r="N63" i="47"/>
  <c r="O62" i="47"/>
  <c r="Q62" i="47" s="1"/>
  <c r="N62" i="47"/>
  <c r="O61" i="47"/>
  <c r="Q61" i="47" s="1"/>
  <c r="N61" i="47"/>
  <c r="B59" i="47"/>
  <c r="O58" i="47"/>
  <c r="Q58" i="47" s="1"/>
  <c r="N58" i="47"/>
  <c r="O57" i="47"/>
  <c r="Q57" i="47"/>
  <c r="N57" i="47"/>
  <c r="B55" i="47"/>
  <c r="O54" i="47"/>
  <c r="Q54" i="47"/>
  <c r="N54" i="47"/>
  <c r="O53" i="47"/>
  <c r="Q53" i="47" s="1"/>
  <c r="N53" i="47"/>
  <c r="B50" i="47"/>
  <c r="O49" i="47"/>
  <c r="Q49" i="47" s="1"/>
  <c r="N49" i="47"/>
  <c r="O48" i="47"/>
  <c r="Q48" i="47"/>
  <c r="N48" i="47"/>
  <c r="O47" i="47"/>
  <c r="Q47" i="47" s="1"/>
  <c r="N47" i="47"/>
  <c r="O43" i="47"/>
  <c r="Q43" i="47" s="1"/>
  <c r="N43" i="47"/>
  <c r="O42" i="47"/>
  <c r="Q42" i="47" s="1"/>
  <c r="N42" i="47"/>
  <c r="O41" i="47"/>
  <c r="Q41" i="47"/>
  <c r="N41" i="47"/>
  <c r="O40" i="47"/>
  <c r="Q40" i="47" s="1"/>
  <c r="N40" i="47"/>
  <c r="B37" i="47"/>
  <c r="O36" i="47"/>
  <c r="Q36" i="47" s="1"/>
  <c r="N36" i="47"/>
  <c r="O35" i="47"/>
  <c r="Q35" i="47"/>
  <c r="N35" i="47"/>
  <c r="O34" i="47"/>
  <c r="Q34" i="47" s="1"/>
  <c r="N34" i="47"/>
  <c r="O33" i="47"/>
  <c r="Q33" i="47"/>
  <c r="N33" i="47"/>
  <c r="O32" i="47"/>
  <c r="Q32" i="47" s="1"/>
  <c r="N32" i="47"/>
  <c r="O31" i="47"/>
  <c r="Q31" i="47" s="1"/>
  <c r="N31" i="47"/>
  <c r="O30" i="47"/>
  <c r="Q30" i="47" s="1"/>
  <c r="N30" i="47"/>
  <c r="O29" i="47"/>
  <c r="Q29" i="47"/>
  <c r="N29" i="47"/>
  <c r="O28" i="47"/>
  <c r="Q28" i="47" s="1"/>
  <c r="N28" i="47"/>
  <c r="O27" i="47"/>
  <c r="Q27" i="47" s="1"/>
  <c r="N27" i="47"/>
  <c r="O26" i="47"/>
  <c r="Q26" i="47" s="1"/>
  <c r="N26" i="47"/>
  <c r="O25" i="47"/>
  <c r="Q25" i="47"/>
  <c r="N25" i="47"/>
  <c r="O24" i="47"/>
  <c r="Q24" i="47" s="1"/>
  <c r="N24" i="47"/>
  <c r="F20" i="47"/>
  <c r="G20" i="47" s="1"/>
  <c r="H20" i="47" s="1"/>
  <c r="I20" i="47" s="1"/>
  <c r="J20" i="47" s="1"/>
  <c r="K20" i="47" s="1"/>
  <c r="L20" i="47" s="1"/>
  <c r="M20" i="47" s="1"/>
  <c r="N20" i="47" s="1"/>
  <c r="O20" i="47" s="1"/>
  <c r="P20" i="47" s="1"/>
  <c r="Q20" i="47" s="1"/>
  <c r="E20" i="47"/>
  <c r="O86" i="89"/>
  <c r="Q86" i="89" s="1"/>
  <c r="N86" i="89"/>
  <c r="B84" i="89"/>
  <c r="O83" i="89"/>
  <c r="Q83" i="89" s="1"/>
  <c r="N83" i="89"/>
  <c r="O82" i="89"/>
  <c r="Q82" i="89" s="1"/>
  <c r="N82" i="89"/>
  <c r="Q81" i="89"/>
  <c r="O81" i="89"/>
  <c r="N81" i="89"/>
  <c r="O80" i="89"/>
  <c r="Q80" i="89" s="1"/>
  <c r="N80" i="89"/>
  <c r="O79" i="89"/>
  <c r="Q79" i="89" s="1"/>
  <c r="N79" i="89"/>
  <c r="O78" i="89"/>
  <c r="Q78" i="89" s="1"/>
  <c r="N78" i="89"/>
  <c r="Q77" i="89"/>
  <c r="O77" i="89"/>
  <c r="N77" i="89"/>
  <c r="O76" i="89"/>
  <c r="Q76" i="89"/>
  <c r="N76" i="89"/>
  <c r="O75" i="89"/>
  <c r="Q75" i="89" s="1"/>
  <c r="N75" i="89"/>
  <c r="O74" i="89"/>
  <c r="Q74" i="89" s="1"/>
  <c r="N74" i="89"/>
  <c r="Q73" i="89"/>
  <c r="O73" i="89"/>
  <c r="N73" i="89"/>
  <c r="O72" i="89"/>
  <c r="Q72" i="89"/>
  <c r="N72" i="89"/>
  <c r="O69" i="89"/>
  <c r="Q69" i="89" s="1"/>
  <c r="N69" i="89"/>
  <c r="O68" i="89"/>
  <c r="Q68" i="89" s="1"/>
  <c r="N68" i="89"/>
  <c r="Q67" i="89"/>
  <c r="O67" i="89"/>
  <c r="N67" i="89"/>
  <c r="O66" i="89"/>
  <c r="Q66" i="89" s="1"/>
  <c r="N66" i="89"/>
  <c r="B64" i="89"/>
  <c r="O63" i="89"/>
  <c r="Q63" i="89" s="1"/>
  <c r="N63" i="89"/>
  <c r="O62" i="89"/>
  <c r="Q62" i="89" s="1"/>
  <c r="N62" i="89"/>
  <c r="O61" i="89"/>
  <c r="Q61" i="89" s="1"/>
  <c r="N61" i="89"/>
  <c r="B59" i="89"/>
  <c r="O58" i="89"/>
  <c r="Q58" i="89" s="1"/>
  <c r="N58" i="89"/>
  <c r="Q57" i="89"/>
  <c r="O57" i="89"/>
  <c r="N57" i="89"/>
  <c r="B55" i="89"/>
  <c r="Q54" i="89"/>
  <c r="O54" i="89"/>
  <c r="N54" i="89"/>
  <c r="O53" i="89"/>
  <c r="Q53" i="89"/>
  <c r="N53" i="89"/>
  <c r="B50" i="89"/>
  <c r="O49" i="89"/>
  <c r="Q49" i="89"/>
  <c r="N49" i="89"/>
  <c r="O48" i="89"/>
  <c r="Q48" i="89"/>
  <c r="N48" i="89"/>
  <c r="O47" i="89"/>
  <c r="Q47" i="89" s="1"/>
  <c r="N47" i="89"/>
  <c r="Q43" i="89"/>
  <c r="O43" i="89"/>
  <c r="N43" i="89"/>
  <c r="O42" i="89"/>
  <c r="Q42" i="89"/>
  <c r="N42" i="89"/>
  <c r="O41" i="89"/>
  <c r="Q41" i="89" s="1"/>
  <c r="N41" i="89"/>
  <c r="O40" i="89"/>
  <c r="Q40" i="89" s="1"/>
  <c r="N40" i="89"/>
  <c r="B37" i="89"/>
  <c r="O36" i="89"/>
  <c r="Q36" i="89" s="1"/>
  <c r="N36" i="89"/>
  <c r="O35" i="89"/>
  <c r="Q35" i="89" s="1"/>
  <c r="N35" i="89"/>
  <c r="O34" i="89"/>
  <c r="Q34" i="89" s="1"/>
  <c r="N34" i="89"/>
  <c r="O33" i="89"/>
  <c r="Q33" i="89" s="1"/>
  <c r="N33" i="89"/>
  <c r="O32" i="89"/>
  <c r="Q32" i="89" s="1"/>
  <c r="N32" i="89"/>
  <c r="O31" i="89"/>
  <c r="Q31" i="89" s="1"/>
  <c r="N31" i="89"/>
  <c r="O30" i="89"/>
  <c r="Q30" i="89"/>
  <c r="N30" i="89"/>
  <c r="O29" i="89"/>
  <c r="Q29" i="89" s="1"/>
  <c r="N29" i="89"/>
  <c r="O28" i="89"/>
  <c r="Q28" i="89" s="1"/>
  <c r="N28" i="89"/>
  <c r="O27" i="89"/>
  <c r="Q27" i="89" s="1"/>
  <c r="N27" i="89"/>
  <c r="O26" i="89"/>
  <c r="Q26" i="89"/>
  <c r="N26" i="89"/>
  <c r="O25" i="89"/>
  <c r="Q25" i="89" s="1"/>
  <c r="N25" i="89"/>
  <c r="O24" i="89"/>
  <c r="Q24" i="89" s="1"/>
  <c r="N24" i="89"/>
  <c r="E20" i="89"/>
  <c r="F20" i="89" s="1"/>
  <c r="G20" i="89" s="1"/>
  <c r="H20" i="89" s="1"/>
  <c r="I20" i="89" s="1"/>
  <c r="J20" i="89" s="1"/>
  <c r="K20" i="89" s="1"/>
  <c r="L20" i="89" s="1"/>
  <c r="M20" i="89" s="1"/>
  <c r="N20" i="89" s="1"/>
  <c r="O20" i="89" s="1"/>
  <c r="P20" i="89" s="1"/>
  <c r="Q20" i="89" s="1"/>
  <c r="O86" i="145"/>
  <c r="Q86" i="145" s="1"/>
  <c r="N86" i="145"/>
  <c r="B84" i="145"/>
  <c r="O83" i="145"/>
  <c r="Q83" i="145" s="1"/>
  <c r="N83" i="145"/>
  <c r="O82" i="145"/>
  <c r="Q82" i="145"/>
  <c r="N82" i="145"/>
  <c r="O81" i="145"/>
  <c r="Q81" i="145"/>
  <c r="N81" i="145"/>
  <c r="O80" i="145"/>
  <c r="Q80" i="145" s="1"/>
  <c r="N80" i="145"/>
  <c r="O79" i="145"/>
  <c r="Q79" i="145" s="1"/>
  <c r="N79" i="145"/>
  <c r="O78" i="145"/>
  <c r="Q78" i="145" s="1"/>
  <c r="N78" i="145"/>
  <c r="O77" i="145"/>
  <c r="Q77" i="145"/>
  <c r="N77" i="145"/>
  <c r="O76" i="145"/>
  <c r="Q76" i="145" s="1"/>
  <c r="N76" i="145"/>
  <c r="O75" i="145"/>
  <c r="Q75" i="145" s="1"/>
  <c r="N75" i="145"/>
  <c r="O74" i="145"/>
  <c r="Q74" i="145" s="1"/>
  <c r="N74" i="145"/>
  <c r="O73" i="145"/>
  <c r="Q73" i="145"/>
  <c r="N73" i="145"/>
  <c r="O72" i="145"/>
  <c r="Q72" i="145" s="1"/>
  <c r="N72" i="145"/>
  <c r="O69" i="145"/>
  <c r="Q69" i="145" s="1"/>
  <c r="N69" i="145"/>
  <c r="O68" i="145"/>
  <c r="Q68" i="145" s="1"/>
  <c r="N68" i="145"/>
  <c r="O67" i="145"/>
  <c r="Q67" i="145"/>
  <c r="N67" i="145"/>
  <c r="O66" i="145"/>
  <c r="Q66" i="145" s="1"/>
  <c r="N66" i="145"/>
  <c r="B64" i="145"/>
  <c r="O63" i="145"/>
  <c r="Q63" i="145" s="1"/>
  <c r="N63" i="145"/>
  <c r="O62" i="145"/>
  <c r="Q62" i="145" s="1"/>
  <c r="N62" i="145"/>
  <c r="O61" i="145"/>
  <c r="Q61" i="145" s="1"/>
  <c r="N61" i="145"/>
  <c r="B59" i="145"/>
  <c r="O58" i="145"/>
  <c r="Q58" i="145" s="1"/>
  <c r="N58" i="145"/>
  <c r="O57" i="145"/>
  <c r="Q57" i="145"/>
  <c r="N57" i="145"/>
  <c r="B55" i="145"/>
  <c r="O54" i="145"/>
  <c r="Q54" i="145"/>
  <c r="N54" i="145"/>
  <c r="O53" i="145"/>
  <c r="Q53" i="145" s="1"/>
  <c r="N53" i="145"/>
  <c r="B50" i="145"/>
  <c r="O49" i="145"/>
  <c r="Q49" i="145" s="1"/>
  <c r="N49" i="145"/>
  <c r="O48" i="145"/>
  <c r="Q48" i="145" s="1"/>
  <c r="N48" i="145"/>
  <c r="O47" i="145"/>
  <c r="Q47" i="145" s="1"/>
  <c r="N47" i="145"/>
  <c r="O43" i="145"/>
  <c r="Q43" i="145"/>
  <c r="N43" i="145"/>
  <c r="O42" i="145"/>
  <c r="Q42" i="145" s="1"/>
  <c r="N42" i="145"/>
  <c r="O41" i="145"/>
  <c r="Q41" i="145" s="1"/>
  <c r="N41" i="145"/>
  <c r="O40" i="145"/>
  <c r="Q40" i="145" s="1"/>
  <c r="N40" i="145"/>
  <c r="B37" i="145"/>
  <c r="O36" i="145"/>
  <c r="Q36" i="145" s="1"/>
  <c r="N36" i="145"/>
  <c r="O35" i="145"/>
  <c r="Q35" i="145"/>
  <c r="N35" i="145"/>
  <c r="O34" i="145"/>
  <c r="Q34" i="145" s="1"/>
  <c r="N34" i="145"/>
  <c r="O33" i="145"/>
  <c r="Q33" i="145"/>
  <c r="N33" i="145"/>
  <c r="O32" i="145"/>
  <c r="Q32" i="145" s="1"/>
  <c r="N32" i="145"/>
  <c r="O31" i="145"/>
  <c r="Q31" i="145"/>
  <c r="N31" i="145"/>
  <c r="O30" i="145"/>
  <c r="Q30" i="145" s="1"/>
  <c r="N30" i="145"/>
  <c r="O29" i="145"/>
  <c r="Q29" i="145"/>
  <c r="N29" i="145"/>
  <c r="O28" i="145"/>
  <c r="Q28" i="145" s="1"/>
  <c r="N28" i="145"/>
  <c r="O27" i="145"/>
  <c r="Q27" i="145"/>
  <c r="N27" i="145"/>
  <c r="O26" i="145"/>
  <c r="Q26" i="145" s="1"/>
  <c r="N26" i="145"/>
  <c r="O25" i="145"/>
  <c r="Q25" i="145"/>
  <c r="N25" i="145"/>
  <c r="O24" i="145"/>
  <c r="Q24" i="145" s="1"/>
  <c r="N24" i="145"/>
  <c r="E20" i="145"/>
  <c r="F20" i="145"/>
  <c r="G20" i="145" s="1"/>
  <c r="H20" i="145" s="1"/>
  <c r="I20" i="145" s="1"/>
  <c r="J20" i="145" s="1"/>
  <c r="K20" i="145" s="1"/>
  <c r="L20" i="145" s="1"/>
  <c r="M20" i="145" s="1"/>
  <c r="N20" i="145" s="1"/>
  <c r="O20" i="145" s="1"/>
  <c r="P20" i="145" s="1"/>
  <c r="Q20" i="145" s="1"/>
  <c r="Q86" i="146"/>
  <c r="O86" i="146"/>
  <c r="N86" i="146"/>
  <c r="B84" i="146"/>
  <c r="Q83" i="146"/>
  <c r="O83" i="146"/>
  <c r="N83" i="146"/>
  <c r="O82" i="146"/>
  <c r="Q82" i="146" s="1"/>
  <c r="N82" i="146"/>
  <c r="O81" i="146"/>
  <c r="Q81" i="146" s="1"/>
  <c r="N81" i="146"/>
  <c r="O80" i="146"/>
  <c r="Q80" i="146"/>
  <c r="N80" i="146"/>
  <c r="Q79" i="146"/>
  <c r="O79" i="146"/>
  <c r="N79" i="146"/>
  <c r="O78" i="146"/>
  <c r="Q78" i="146"/>
  <c r="N78" i="146"/>
  <c r="O77" i="146"/>
  <c r="Q77" i="146" s="1"/>
  <c r="N77" i="146"/>
  <c r="O76" i="146"/>
  <c r="Q76" i="146"/>
  <c r="N76" i="146"/>
  <c r="Q75" i="146"/>
  <c r="O75" i="146"/>
  <c r="N75" i="146"/>
  <c r="O74" i="146"/>
  <c r="Q74" i="146"/>
  <c r="N74" i="146"/>
  <c r="Q73" i="146"/>
  <c r="O73" i="146"/>
  <c r="N73" i="146"/>
  <c r="O72" i="146"/>
  <c r="Q72" i="146"/>
  <c r="N72" i="146"/>
  <c r="Q69" i="146"/>
  <c r="O69" i="146"/>
  <c r="N69" i="146"/>
  <c r="O68" i="146"/>
  <c r="Q68" i="146" s="1"/>
  <c r="N68" i="146"/>
  <c r="Q67" i="146"/>
  <c r="O67" i="146"/>
  <c r="N67" i="146"/>
  <c r="O66" i="146"/>
  <c r="Q66" i="146"/>
  <c r="N66" i="146"/>
  <c r="B64" i="146"/>
  <c r="O63" i="146"/>
  <c r="Q63" i="146"/>
  <c r="N63" i="146"/>
  <c r="Q62" i="146"/>
  <c r="O62" i="146"/>
  <c r="N62" i="146"/>
  <c r="O61" i="146"/>
  <c r="Q61" i="146"/>
  <c r="N61" i="146"/>
  <c r="B59" i="146"/>
  <c r="O58" i="146"/>
  <c r="Q58" i="146"/>
  <c r="N58" i="146"/>
  <c r="O57" i="146"/>
  <c r="Q57" i="146" s="1"/>
  <c r="N57" i="146"/>
  <c r="B55" i="146"/>
  <c r="O54" i="146"/>
  <c r="Q54" i="146" s="1"/>
  <c r="N54" i="146"/>
  <c r="O53" i="146"/>
  <c r="Q53" i="146"/>
  <c r="N53" i="146"/>
  <c r="B50" i="146"/>
  <c r="O49" i="146"/>
  <c r="Q49" i="146"/>
  <c r="N49" i="146"/>
  <c r="Q48" i="146"/>
  <c r="O48" i="146"/>
  <c r="N48" i="146"/>
  <c r="O47" i="146"/>
  <c r="Q47" i="146" s="1"/>
  <c r="N47" i="146"/>
  <c r="Q43" i="146"/>
  <c r="O43" i="146"/>
  <c r="N43" i="146"/>
  <c r="O42" i="146"/>
  <c r="Q42" i="146"/>
  <c r="N42" i="146"/>
  <c r="Q41" i="146"/>
  <c r="O41" i="146"/>
  <c r="N41" i="146"/>
  <c r="O40" i="146"/>
  <c r="Q40" i="146" s="1"/>
  <c r="N40" i="146"/>
  <c r="B37" i="146"/>
  <c r="O36" i="146"/>
  <c r="Q36" i="146" s="1"/>
  <c r="N36" i="146"/>
  <c r="O35" i="146"/>
  <c r="Q35" i="146" s="1"/>
  <c r="N35" i="146"/>
  <c r="O34" i="146"/>
  <c r="Q34" i="146"/>
  <c r="N34" i="146"/>
  <c r="Q33" i="146"/>
  <c r="O33" i="146"/>
  <c r="N33" i="146"/>
  <c r="O32" i="146"/>
  <c r="Q32" i="146"/>
  <c r="N32" i="146"/>
  <c r="O31" i="146"/>
  <c r="Q31" i="146" s="1"/>
  <c r="N31" i="146"/>
  <c r="O30" i="146"/>
  <c r="Q30" i="146" s="1"/>
  <c r="N30" i="146"/>
  <c r="Q29" i="146"/>
  <c r="O29" i="146"/>
  <c r="N29" i="146"/>
  <c r="O28" i="146"/>
  <c r="Q28" i="146"/>
  <c r="N28" i="146"/>
  <c r="Q27" i="146"/>
  <c r="O27" i="146"/>
  <c r="N27" i="146"/>
  <c r="O26" i="146"/>
  <c r="Q26" i="146" s="1"/>
  <c r="N26" i="146"/>
  <c r="O25" i="146"/>
  <c r="Q25" i="146" s="1"/>
  <c r="N25" i="146"/>
  <c r="O24" i="146"/>
  <c r="Q24" i="146" s="1"/>
  <c r="N24" i="146"/>
  <c r="E20" i="146"/>
  <c r="F20" i="146" s="1"/>
  <c r="G20" i="146" s="1"/>
  <c r="H20" i="146" s="1"/>
  <c r="I20" i="146" s="1"/>
  <c r="J20" i="146" s="1"/>
  <c r="K20" i="146" s="1"/>
  <c r="L20" i="146" s="1"/>
  <c r="M20" i="146" s="1"/>
  <c r="N20" i="146" s="1"/>
  <c r="O20" i="146" s="1"/>
  <c r="P20" i="146" s="1"/>
  <c r="Q20" i="146" s="1"/>
  <c r="O86" i="147"/>
  <c r="Q86" i="147" s="1"/>
  <c r="N86" i="147"/>
  <c r="B84" i="147"/>
  <c r="O83" i="147"/>
  <c r="Q83" i="147" s="1"/>
  <c r="N83" i="147"/>
  <c r="O82" i="147"/>
  <c r="Q82" i="147" s="1"/>
  <c r="N82" i="147"/>
  <c r="O81" i="147"/>
  <c r="Q81" i="147" s="1"/>
  <c r="N81" i="147"/>
  <c r="O80" i="147"/>
  <c r="Q80" i="147" s="1"/>
  <c r="N80" i="147"/>
  <c r="O79" i="147"/>
  <c r="Q79" i="147" s="1"/>
  <c r="N79" i="147"/>
  <c r="O78" i="147"/>
  <c r="Q78" i="147" s="1"/>
  <c r="N78" i="147"/>
  <c r="O77" i="147"/>
  <c r="Q77" i="147" s="1"/>
  <c r="N77" i="147"/>
  <c r="O76" i="147"/>
  <c r="Q76" i="147" s="1"/>
  <c r="N76" i="147"/>
  <c r="O75" i="147"/>
  <c r="Q75" i="147" s="1"/>
  <c r="N75" i="147"/>
  <c r="O74" i="147"/>
  <c r="Q74" i="147" s="1"/>
  <c r="N74" i="147"/>
  <c r="O73" i="147"/>
  <c r="Q73" i="147" s="1"/>
  <c r="N73" i="147"/>
  <c r="O72" i="147"/>
  <c r="Q72" i="147" s="1"/>
  <c r="N72" i="147"/>
  <c r="O69" i="147"/>
  <c r="Q69" i="147" s="1"/>
  <c r="N69" i="147"/>
  <c r="O68" i="147"/>
  <c r="Q68" i="147" s="1"/>
  <c r="N68" i="147"/>
  <c r="O67" i="147"/>
  <c r="Q67" i="147" s="1"/>
  <c r="N67" i="147"/>
  <c r="O66" i="147"/>
  <c r="Q66" i="147" s="1"/>
  <c r="N66" i="147"/>
  <c r="B64" i="147"/>
  <c r="O63" i="147"/>
  <c r="Q63" i="147" s="1"/>
  <c r="N63" i="147"/>
  <c r="O62" i="147"/>
  <c r="Q62" i="147" s="1"/>
  <c r="N62" i="147"/>
  <c r="Q61" i="147"/>
  <c r="O61" i="147"/>
  <c r="N61" i="147"/>
  <c r="B59" i="147"/>
  <c r="Q58" i="147"/>
  <c r="O58" i="147"/>
  <c r="N58" i="147"/>
  <c r="O57" i="147"/>
  <c r="Q57" i="147" s="1"/>
  <c r="N57" i="147"/>
  <c r="B55" i="147"/>
  <c r="O54" i="147"/>
  <c r="Q54" i="147" s="1"/>
  <c r="N54" i="147"/>
  <c r="O53" i="147"/>
  <c r="Q53" i="147" s="1"/>
  <c r="N53" i="147"/>
  <c r="B50" i="147"/>
  <c r="O49" i="147"/>
  <c r="Q49" i="147" s="1"/>
  <c r="N49" i="147"/>
  <c r="O48" i="147"/>
  <c r="Q48" i="147" s="1"/>
  <c r="N48" i="147"/>
  <c r="Q47" i="147"/>
  <c r="O47" i="147"/>
  <c r="N47" i="147"/>
  <c r="O43" i="147"/>
  <c r="Q43" i="147"/>
  <c r="N43" i="147"/>
  <c r="O42" i="147"/>
  <c r="Q42" i="147" s="1"/>
  <c r="N42" i="147"/>
  <c r="O41" i="147"/>
  <c r="Q41" i="147" s="1"/>
  <c r="N41" i="147"/>
  <c r="Q40" i="147"/>
  <c r="O40" i="147"/>
  <c r="N40" i="147"/>
  <c r="B37" i="147"/>
  <c r="Q36" i="147"/>
  <c r="O36" i="147"/>
  <c r="N36" i="147"/>
  <c r="O35" i="147"/>
  <c r="Q35" i="147"/>
  <c r="N35" i="147"/>
  <c r="O34" i="147"/>
  <c r="Q34" i="147" s="1"/>
  <c r="N34" i="147"/>
  <c r="O33" i="147"/>
  <c r="Q33" i="147" s="1"/>
  <c r="N33" i="147"/>
  <c r="Q32" i="147"/>
  <c r="O32" i="147"/>
  <c r="N32" i="147"/>
  <c r="O31" i="147"/>
  <c r="Q31" i="147"/>
  <c r="N31" i="147"/>
  <c r="O30" i="147"/>
  <c r="Q30" i="147" s="1"/>
  <c r="N30" i="147"/>
  <c r="O29" i="147"/>
  <c r="Q29" i="147" s="1"/>
  <c r="N29" i="147"/>
  <c r="Q28" i="147"/>
  <c r="O28" i="147"/>
  <c r="N28" i="147"/>
  <c r="O27" i="147"/>
  <c r="Q27" i="147"/>
  <c r="N27" i="147"/>
  <c r="O26" i="147"/>
  <c r="Q26" i="147" s="1"/>
  <c r="N26" i="147"/>
  <c r="O25" i="147"/>
  <c r="Q25" i="147" s="1"/>
  <c r="N25" i="147"/>
  <c r="Q24" i="147"/>
  <c r="O24" i="147"/>
  <c r="N24" i="147"/>
  <c r="J20" i="147"/>
  <c r="K20" i="147" s="1"/>
  <c r="L20" i="147" s="1"/>
  <c r="M20" i="147" s="1"/>
  <c r="N20" i="147"/>
  <c r="O20" i="147" s="1"/>
  <c r="P20" i="147" s="1"/>
  <c r="Q20" i="147" s="1"/>
  <c r="E20" i="147"/>
  <c r="F20" i="147" s="1"/>
  <c r="G20" i="147" s="1"/>
  <c r="H20" i="147" s="1"/>
  <c r="I20" i="147" s="1"/>
  <c r="O86" i="148"/>
  <c r="Q86" i="148" s="1"/>
  <c r="N86" i="148"/>
  <c r="B84" i="148"/>
  <c r="O83" i="148"/>
  <c r="Q83" i="148" s="1"/>
  <c r="N83" i="148"/>
  <c r="O82" i="148"/>
  <c r="Q82" i="148" s="1"/>
  <c r="N82" i="148"/>
  <c r="O81" i="148"/>
  <c r="Q81" i="148"/>
  <c r="N81" i="148"/>
  <c r="O80" i="148"/>
  <c r="Q80" i="148" s="1"/>
  <c r="N80" i="148"/>
  <c r="O79" i="148"/>
  <c r="Q79" i="148" s="1"/>
  <c r="N79" i="148"/>
  <c r="O78" i="148"/>
  <c r="Q78" i="148" s="1"/>
  <c r="N78" i="148"/>
  <c r="O77" i="148"/>
  <c r="Q77" i="148"/>
  <c r="N77" i="148"/>
  <c r="O76" i="148"/>
  <c r="Q76" i="148" s="1"/>
  <c r="N76" i="148"/>
  <c r="O75" i="148"/>
  <c r="Q75" i="148" s="1"/>
  <c r="N75" i="148"/>
  <c r="O74" i="148"/>
  <c r="Q74" i="148" s="1"/>
  <c r="N74" i="148"/>
  <c r="O73" i="148"/>
  <c r="Q73" i="148"/>
  <c r="N73" i="148"/>
  <c r="O72" i="148"/>
  <c r="Q72" i="148" s="1"/>
  <c r="N72" i="148"/>
  <c r="O69" i="148"/>
  <c r="Q69" i="148" s="1"/>
  <c r="N69" i="148"/>
  <c r="O68" i="148"/>
  <c r="Q68" i="148" s="1"/>
  <c r="N68" i="148"/>
  <c r="O67" i="148"/>
  <c r="Q67" i="148"/>
  <c r="N67" i="148"/>
  <c r="O66" i="148"/>
  <c r="Q66" i="148" s="1"/>
  <c r="N66" i="148"/>
  <c r="B64" i="148"/>
  <c r="O63" i="148"/>
  <c r="Q63" i="148" s="1"/>
  <c r="N63" i="148"/>
  <c r="O62" i="148"/>
  <c r="Q62" i="148" s="1"/>
  <c r="N62" i="148"/>
  <c r="O61" i="148"/>
  <c r="Q61" i="148" s="1"/>
  <c r="N61" i="148"/>
  <c r="B59" i="148"/>
  <c r="O58" i="148"/>
  <c r="Q58" i="148" s="1"/>
  <c r="N58" i="148"/>
  <c r="O57" i="148"/>
  <c r="Q57" i="148"/>
  <c r="N57" i="148"/>
  <c r="B55" i="148"/>
  <c r="O54" i="148"/>
  <c r="Q54" i="148"/>
  <c r="N54" i="148"/>
  <c r="O53" i="148"/>
  <c r="Q53" i="148" s="1"/>
  <c r="N53" i="148"/>
  <c r="B50" i="148"/>
  <c r="O49" i="148"/>
  <c r="Q49" i="148" s="1"/>
  <c r="N49" i="148"/>
  <c r="O48" i="148"/>
  <c r="Q48" i="148" s="1"/>
  <c r="N48" i="148"/>
  <c r="O47" i="148"/>
  <c r="Q47" i="148" s="1"/>
  <c r="N47" i="148"/>
  <c r="O43" i="148"/>
  <c r="Q43" i="148"/>
  <c r="N43" i="148"/>
  <c r="O42" i="148"/>
  <c r="Q42" i="148" s="1"/>
  <c r="N42" i="148"/>
  <c r="O41" i="148"/>
  <c r="Q41" i="148" s="1"/>
  <c r="N41" i="148"/>
  <c r="O40" i="148"/>
  <c r="Q40" i="148" s="1"/>
  <c r="N40" i="148"/>
  <c r="B37" i="148"/>
  <c r="O36" i="148"/>
  <c r="Q36" i="148" s="1"/>
  <c r="N36" i="148"/>
  <c r="O35" i="148"/>
  <c r="Q35" i="148"/>
  <c r="N35" i="148"/>
  <c r="O34" i="148"/>
  <c r="Q34" i="148" s="1"/>
  <c r="N34" i="148"/>
  <c r="O33" i="148"/>
  <c r="Q33" i="148" s="1"/>
  <c r="N33" i="148"/>
  <c r="O32" i="148"/>
  <c r="Q32" i="148" s="1"/>
  <c r="N32" i="148"/>
  <c r="O31" i="148"/>
  <c r="Q31" i="148"/>
  <c r="N31" i="148"/>
  <c r="O30" i="148"/>
  <c r="Q30" i="148" s="1"/>
  <c r="N30" i="148"/>
  <c r="O29" i="148"/>
  <c r="Q29" i="148"/>
  <c r="N29" i="148"/>
  <c r="O28" i="148"/>
  <c r="Q28" i="148" s="1"/>
  <c r="N28" i="148"/>
  <c r="O27" i="148"/>
  <c r="Q27" i="148"/>
  <c r="N27" i="148"/>
  <c r="O26" i="148"/>
  <c r="Q26" i="148" s="1"/>
  <c r="N26" i="148"/>
  <c r="O25" i="148"/>
  <c r="Q25" i="148" s="1"/>
  <c r="N25" i="148"/>
  <c r="O24" i="148"/>
  <c r="Q24" i="148" s="1"/>
  <c r="N24" i="148"/>
  <c r="E20" i="148"/>
  <c r="F20" i="148" s="1"/>
  <c r="G20" i="148" s="1"/>
  <c r="H20" i="148" s="1"/>
  <c r="I20" i="148" s="1"/>
  <c r="J20" i="148" s="1"/>
  <c r="K20" i="148" s="1"/>
  <c r="L20" i="148" s="1"/>
  <c r="M20" i="148" s="1"/>
  <c r="N20" i="148" s="1"/>
  <c r="O20" i="148" s="1"/>
  <c r="P20" i="148" s="1"/>
  <c r="Q20" i="148" s="1"/>
  <c r="O86" i="133"/>
  <c r="Q86" i="133" s="1"/>
  <c r="N86" i="133"/>
  <c r="B84" i="133"/>
  <c r="O83" i="133"/>
  <c r="Q83" i="133" s="1"/>
  <c r="N83" i="133"/>
  <c r="O82" i="133"/>
  <c r="Q82" i="133"/>
  <c r="N82" i="133"/>
  <c r="O81" i="133"/>
  <c r="Q81" i="133" s="1"/>
  <c r="N81" i="133"/>
  <c r="O80" i="133"/>
  <c r="Q80" i="133"/>
  <c r="N80" i="133"/>
  <c r="O79" i="133"/>
  <c r="Q79" i="133" s="1"/>
  <c r="N79" i="133"/>
  <c r="O78" i="133"/>
  <c r="Q78" i="133"/>
  <c r="N78" i="133"/>
  <c r="O77" i="133"/>
  <c r="Q77" i="133" s="1"/>
  <c r="N77" i="133"/>
  <c r="O76" i="133"/>
  <c r="Q76" i="133" s="1"/>
  <c r="N76" i="133"/>
  <c r="O75" i="133"/>
  <c r="Q75" i="133" s="1"/>
  <c r="N75" i="133"/>
  <c r="O74" i="133"/>
  <c r="Q74" i="133"/>
  <c r="N74" i="133"/>
  <c r="O73" i="133"/>
  <c r="Q73" i="133" s="1"/>
  <c r="N73" i="133"/>
  <c r="O72" i="133"/>
  <c r="Q72" i="133"/>
  <c r="N72" i="133"/>
  <c r="O69" i="133"/>
  <c r="Q69" i="133" s="1"/>
  <c r="N69" i="133"/>
  <c r="O68" i="133"/>
  <c r="Q68" i="133"/>
  <c r="N68" i="133"/>
  <c r="O67" i="133"/>
  <c r="Q67" i="133" s="1"/>
  <c r="N67" i="133"/>
  <c r="O66" i="133"/>
  <c r="Q66" i="133" s="1"/>
  <c r="N66" i="133"/>
  <c r="B64" i="133"/>
  <c r="O63" i="133"/>
  <c r="Q63" i="133" s="1"/>
  <c r="N63" i="133"/>
  <c r="O62" i="133"/>
  <c r="Q62" i="133" s="1"/>
  <c r="N62" i="133"/>
  <c r="O61" i="133"/>
  <c r="Q61" i="133"/>
  <c r="N61" i="133"/>
  <c r="B59" i="133"/>
  <c r="O58" i="133"/>
  <c r="Q58" i="133"/>
  <c r="N58" i="133"/>
  <c r="O57" i="133"/>
  <c r="Q57" i="133" s="1"/>
  <c r="N57" i="133"/>
  <c r="B55" i="133"/>
  <c r="O54" i="133"/>
  <c r="Q54" i="133" s="1"/>
  <c r="N54" i="133"/>
  <c r="O53" i="133"/>
  <c r="Q53" i="133" s="1"/>
  <c r="N53" i="133"/>
  <c r="B50" i="133"/>
  <c r="O49" i="133"/>
  <c r="Q49" i="133" s="1"/>
  <c r="N49" i="133"/>
  <c r="O48" i="133"/>
  <c r="Q48" i="133" s="1"/>
  <c r="N48" i="133"/>
  <c r="O47" i="133"/>
  <c r="Q47" i="133"/>
  <c r="N47" i="133"/>
  <c r="O43" i="133"/>
  <c r="Q43" i="133" s="1"/>
  <c r="N43" i="133"/>
  <c r="O42" i="133"/>
  <c r="Q42" i="133" s="1"/>
  <c r="N42" i="133"/>
  <c r="O41" i="133"/>
  <c r="Q41" i="133" s="1"/>
  <c r="N41" i="133"/>
  <c r="O40" i="133"/>
  <c r="Q40" i="133"/>
  <c r="N40" i="133"/>
  <c r="B37" i="133"/>
  <c r="O36" i="133"/>
  <c r="Q36" i="133"/>
  <c r="N36" i="133"/>
  <c r="O35" i="133"/>
  <c r="Q35" i="133" s="1"/>
  <c r="N35" i="133"/>
  <c r="O34" i="133"/>
  <c r="Q34" i="133" s="1"/>
  <c r="N34" i="133"/>
  <c r="O33" i="133"/>
  <c r="Q33" i="133" s="1"/>
  <c r="N33" i="133"/>
  <c r="O32" i="133"/>
  <c r="Q32" i="133"/>
  <c r="N32" i="133"/>
  <c r="O31" i="133"/>
  <c r="Q31" i="133" s="1"/>
  <c r="N31" i="133"/>
  <c r="O30" i="133"/>
  <c r="Q30" i="133"/>
  <c r="N30" i="133"/>
  <c r="O29" i="133"/>
  <c r="Q29" i="133" s="1"/>
  <c r="N29" i="133"/>
  <c r="O28" i="133"/>
  <c r="Q28" i="133"/>
  <c r="N28" i="133"/>
  <c r="O27" i="133"/>
  <c r="Q27" i="133" s="1"/>
  <c r="N27" i="133"/>
  <c r="O26" i="133"/>
  <c r="Q26" i="133" s="1"/>
  <c r="N26" i="133"/>
  <c r="O25" i="133"/>
  <c r="Q25" i="133" s="1"/>
  <c r="N25" i="133"/>
  <c r="O24" i="133"/>
  <c r="Q24" i="133"/>
  <c r="N24" i="133"/>
  <c r="F20" i="133"/>
  <c r="G20" i="133"/>
  <c r="H20" i="133" s="1"/>
  <c r="I20" i="133" s="1"/>
  <c r="J20" i="133" s="1"/>
  <c r="K20" i="133" s="1"/>
  <c r="L20" i="133" s="1"/>
  <c r="M20" i="133" s="1"/>
  <c r="N20" i="133" s="1"/>
  <c r="O20" i="133" s="1"/>
  <c r="P20" i="133" s="1"/>
  <c r="Q20" i="133" s="1"/>
  <c r="E20" i="133"/>
  <c r="O86" i="95"/>
  <c r="Q86" i="95"/>
  <c r="N86" i="95"/>
  <c r="B84" i="95"/>
  <c r="O83" i="95"/>
  <c r="Q83" i="95"/>
  <c r="N83" i="95"/>
  <c r="O82" i="95"/>
  <c r="Q82" i="95" s="1"/>
  <c r="N82" i="95"/>
  <c r="O81" i="95"/>
  <c r="Q81" i="95"/>
  <c r="N81" i="95"/>
  <c r="O80" i="95"/>
  <c r="Q80" i="95" s="1"/>
  <c r="N80" i="95"/>
  <c r="O79" i="95"/>
  <c r="Q79" i="95"/>
  <c r="N79" i="95"/>
  <c r="O78" i="95"/>
  <c r="Q78" i="95" s="1"/>
  <c r="N78" i="95"/>
  <c r="O77" i="95"/>
  <c r="Q77" i="95" s="1"/>
  <c r="N77" i="95"/>
  <c r="O76" i="95"/>
  <c r="Q76" i="95" s="1"/>
  <c r="N76" i="95"/>
  <c r="O75" i="95"/>
  <c r="Q75" i="95"/>
  <c r="N75" i="95"/>
  <c r="O74" i="95"/>
  <c r="Q74" i="95" s="1"/>
  <c r="N74" i="95"/>
  <c r="O73" i="95"/>
  <c r="Q73" i="95"/>
  <c r="N73" i="95"/>
  <c r="O72" i="95"/>
  <c r="Q72" i="95" s="1"/>
  <c r="N72" i="95"/>
  <c r="O69" i="95"/>
  <c r="Q69" i="95"/>
  <c r="N69" i="95"/>
  <c r="O68" i="95"/>
  <c r="Q68" i="95" s="1"/>
  <c r="N68" i="95"/>
  <c r="O67" i="95"/>
  <c r="Q67" i="95" s="1"/>
  <c r="N67" i="95"/>
  <c r="O66" i="95"/>
  <c r="Q66" i="95" s="1"/>
  <c r="N66" i="95"/>
  <c r="B64" i="95"/>
  <c r="O63" i="95"/>
  <c r="Q63" i="95" s="1"/>
  <c r="N63" i="95"/>
  <c r="O62" i="95"/>
  <c r="Q62" i="95"/>
  <c r="N62" i="95"/>
  <c r="O61" i="95"/>
  <c r="Q61" i="95" s="1"/>
  <c r="N61" i="95"/>
  <c r="B59" i="95"/>
  <c r="O58" i="95"/>
  <c r="Q58" i="95" s="1"/>
  <c r="N58" i="95"/>
  <c r="O57" i="95"/>
  <c r="Q57" i="95" s="1"/>
  <c r="N57" i="95"/>
  <c r="B55" i="95"/>
  <c r="O54" i="95"/>
  <c r="Q54" i="95" s="1"/>
  <c r="N54" i="95"/>
  <c r="O53" i="95"/>
  <c r="Q53" i="95" s="1"/>
  <c r="N53" i="95"/>
  <c r="B50" i="95"/>
  <c r="O49" i="95"/>
  <c r="Q49" i="95" s="1"/>
  <c r="N49" i="95"/>
  <c r="O48" i="95"/>
  <c r="Q48" i="95"/>
  <c r="N48" i="95"/>
  <c r="O47" i="95"/>
  <c r="Q47" i="95" s="1"/>
  <c r="N47" i="95"/>
  <c r="O43" i="95"/>
  <c r="Q43" i="95"/>
  <c r="N43" i="95"/>
  <c r="O42" i="95"/>
  <c r="Q42" i="95" s="1"/>
  <c r="N42" i="95"/>
  <c r="O41" i="95"/>
  <c r="Q41" i="95"/>
  <c r="N41" i="95"/>
  <c r="O40" i="95"/>
  <c r="Q40" i="95" s="1"/>
  <c r="N40" i="95"/>
  <c r="B37" i="95"/>
  <c r="O36" i="95"/>
  <c r="Q36" i="95" s="1"/>
  <c r="N36" i="95"/>
  <c r="O35" i="95"/>
  <c r="Q35" i="95" s="1"/>
  <c r="N35" i="95"/>
  <c r="O34" i="95"/>
  <c r="Q34" i="95" s="1"/>
  <c r="N34" i="95"/>
  <c r="O33" i="95"/>
  <c r="Q33" i="95"/>
  <c r="N33" i="95"/>
  <c r="O32" i="95"/>
  <c r="Q32" i="95" s="1"/>
  <c r="N32" i="95"/>
  <c r="O31" i="95"/>
  <c r="Q31" i="95"/>
  <c r="N31" i="95"/>
  <c r="O30" i="95"/>
  <c r="Q30" i="95" s="1"/>
  <c r="N30" i="95"/>
  <c r="O29" i="95"/>
  <c r="Q29" i="95"/>
  <c r="N29" i="95"/>
  <c r="O28" i="95"/>
  <c r="Q28" i="95" s="1"/>
  <c r="N28" i="95"/>
  <c r="O27" i="95"/>
  <c r="Q27" i="95" s="1"/>
  <c r="N27" i="95"/>
  <c r="O26" i="95"/>
  <c r="Q26" i="95" s="1"/>
  <c r="N26" i="95"/>
  <c r="O25" i="95"/>
  <c r="Q25" i="95"/>
  <c r="N25" i="95"/>
  <c r="O24" i="95"/>
  <c r="Q24" i="95" s="1"/>
  <c r="N24" i="95"/>
  <c r="E20" i="95"/>
  <c r="F20" i="95"/>
  <c r="G20" i="95" s="1"/>
  <c r="H20" i="95" s="1"/>
  <c r="I20" i="95" s="1"/>
  <c r="J20" i="95" s="1"/>
  <c r="K20" i="95" s="1"/>
  <c r="L20" i="95" s="1"/>
  <c r="M20" i="95" s="1"/>
  <c r="N20" i="95" s="1"/>
  <c r="O20" i="95" s="1"/>
  <c r="P20" i="95" s="1"/>
  <c r="Q20" i="95" s="1"/>
  <c r="O86" i="96"/>
  <c r="Q86" i="96" s="1"/>
  <c r="N86" i="96"/>
  <c r="B84" i="96"/>
  <c r="O83" i="96"/>
  <c r="Q83" i="96" s="1"/>
  <c r="N83" i="96"/>
  <c r="O82" i="96"/>
  <c r="Q82" i="96" s="1"/>
  <c r="N82" i="96"/>
  <c r="O81" i="96"/>
  <c r="Q81" i="96" s="1"/>
  <c r="N81" i="96"/>
  <c r="O80" i="96"/>
  <c r="Q80" i="96" s="1"/>
  <c r="N80" i="96"/>
  <c r="O79" i="96"/>
  <c r="Q79" i="96" s="1"/>
  <c r="N79" i="96"/>
  <c r="O78" i="96"/>
  <c r="Q78" i="96"/>
  <c r="N78" i="96"/>
  <c r="O77" i="96"/>
  <c r="Q77" i="96" s="1"/>
  <c r="N77" i="96"/>
  <c r="O76" i="96"/>
  <c r="Q76" i="96" s="1"/>
  <c r="N76" i="96"/>
  <c r="O75" i="96"/>
  <c r="Q75" i="96" s="1"/>
  <c r="N75" i="96"/>
  <c r="O74" i="96"/>
  <c r="Q74" i="96" s="1"/>
  <c r="N74" i="96"/>
  <c r="O73" i="96"/>
  <c r="Q73" i="96" s="1"/>
  <c r="N73" i="96"/>
  <c r="O72" i="96"/>
  <c r="Q72" i="96"/>
  <c r="N72" i="96"/>
  <c r="O69" i="96"/>
  <c r="Q69" i="96" s="1"/>
  <c r="N69" i="96"/>
  <c r="O68" i="96"/>
  <c r="Q68" i="96"/>
  <c r="N68" i="96"/>
  <c r="O67" i="96"/>
  <c r="Q67" i="96" s="1"/>
  <c r="N67" i="96"/>
  <c r="O66" i="96"/>
  <c r="Q66" i="96"/>
  <c r="N66" i="96"/>
  <c r="B64" i="96"/>
  <c r="O63" i="96"/>
  <c r="Q63" i="96"/>
  <c r="N63" i="96"/>
  <c r="O62" i="96"/>
  <c r="Q62" i="96" s="1"/>
  <c r="N62" i="96"/>
  <c r="O61" i="96"/>
  <c r="Q61" i="96" s="1"/>
  <c r="N61" i="96"/>
  <c r="B59" i="96"/>
  <c r="O58" i="96"/>
  <c r="Q58" i="96" s="1"/>
  <c r="N58" i="96"/>
  <c r="O57" i="96"/>
  <c r="Q57" i="96" s="1"/>
  <c r="N57" i="96"/>
  <c r="B55" i="96"/>
  <c r="O54" i="96"/>
  <c r="Q54" i="96" s="1"/>
  <c r="N54" i="96"/>
  <c r="O53" i="96"/>
  <c r="Q53" i="96" s="1"/>
  <c r="N53" i="96"/>
  <c r="B50" i="96"/>
  <c r="O49" i="96"/>
  <c r="Q49" i="96" s="1"/>
  <c r="N49" i="96"/>
  <c r="O48" i="96"/>
  <c r="Q48" i="96" s="1"/>
  <c r="N48" i="96"/>
  <c r="O47" i="96"/>
  <c r="Q47" i="96" s="1"/>
  <c r="N47" i="96"/>
  <c r="O43" i="96"/>
  <c r="Q43" i="96" s="1"/>
  <c r="N43" i="96"/>
  <c r="O42" i="96"/>
  <c r="Q42" i="96"/>
  <c r="N42" i="96"/>
  <c r="O41" i="96"/>
  <c r="Q41" i="96" s="1"/>
  <c r="N41" i="96"/>
  <c r="O40" i="96"/>
  <c r="Q40" i="96" s="1"/>
  <c r="N40" i="96"/>
  <c r="B37" i="96"/>
  <c r="O36" i="96"/>
  <c r="Q36" i="96" s="1"/>
  <c r="N36" i="96"/>
  <c r="O35" i="96"/>
  <c r="Q35" i="96" s="1"/>
  <c r="N35" i="96"/>
  <c r="O34" i="96"/>
  <c r="Q34" i="96"/>
  <c r="N34" i="96"/>
  <c r="Q33" i="96"/>
  <c r="O33" i="96"/>
  <c r="N33" i="96"/>
  <c r="O32" i="96"/>
  <c r="Q32" i="96" s="1"/>
  <c r="N32" i="96"/>
  <c r="O31" i="96"/>
  <c r="Q31" i="96" s="1"/>
  <c r="N31" i="96"/>
  <c r="O30" i="96"/>
  <c r="Q30" i="96"/>
  <c r="N30" i="96"/>
  <c r="Q29" i="96"/>
  <c r="O29" i="96"/>
  <c r="N29" i="96"/>
  <c r="O28" i="96"/>
  <c r="Q28" i="96" s="1"/>
  <c r="N28" i="96"/>
  <c r="O27" i="96"/>
  <c r="Q27" i="96"/>
  <c r="N27" i="96"/>
  <c r="O26" i="96"/>
  <c r="Q26" i="96" s="1"/>
  <c r="N26" i="96"/>
  <c r="O25" i="96"/>
  <c r="Q25" i="96" s="1"/>
  <c r="N25" i="96"/>
  <c r="Q24" i="96"/>
  <c r="O24" i="96"/>
  <c r="N24" i="96"/>
  <c r="E20" i="96"/>
  <c r="F20" i="96" s="1"/>
  <c r="G20" i="96" s="1"/>
  <c r="H20" i="96" s="1"/>
  <c r="I20" i="96" s="1"/>
  <c r="J20" i="96" s="1"/>
  <c r="K20" i="96" s="1"/>
  <c r="L20" i="96" s="1"/>
  <c r="M20" i="96" s="1"/>
  <c r="N20" i="96" s="1"/>
  <c r="O20" i="96" s="1"/>
  <c r="P20" i="96" s="1"/>
  <c r="Q20" i="96" s="1"/>
  <c r="O86" i="97"/>
  <c r="Q86" i="97" s="1"/>
  <c r="N86" i="97"/>
  <c r="B84" i="97"/>
  <c r="O83" i="97"/>
  <c r="Q83" i="97" s="1"/>
  <c r="N83" i="97"/>
  <c r="O82" i="97"/>
  <c r="Q82" i="97" s="1"/>
  <c r="N82" i="97"/>
  <c r="O81" i="97"/>
  <c r="Q81" i="97" s="1"/>
  <c r="N81" i="97"/>
  <c r="O80" i="97"/>
  <c r="Q80" i="97"/>
  <c r="N80" i="97"/>
  <c r="O79" i="97"/>
  <c r="Q79" i="97" s="1"/>
  <c r="N79" i="97"/>
  <c r="O78" i="97"/>
  <c r="Q78" i="97" s="1"/>
  <c r="N78" i="97"/>
  <c r="O77" i="97"/>
  <c r="Q77" i="97" s="1"/>
  <c r="N77" i="97"/>
  <c r="O76" i="97"/>
  <c r="Q76" i="97" s="1"/>
  <c r="N76" i="97"/>
  <c r="O75" i="97"/>
  <c r="Q75" i="97" s="1"/>
  <c r="N75" i="97"/>
  <c r="O74" i="97"/>
  <c r="Q74" i="97" s="1"/>
  <c r="N74" i="97"/>
  <c r="O73" i="97"/>
  <c r="Q73" i="97" s="1"/>
  <c r="N73" i="97"/>
  <c r="O72" i="97"/>
  <c r="Q72" i="97"/>
  <c r="N72" i="97"/>
  <c r="O69" i="97"/>
  <c r="Q69" i="97" s="1"/>
  <c r="N69" i="97"/>
  <c r="O68" i="97"/>
  <c r="Q68" i="97"/>
  <c r="N68" i="97"/>
  <c r="O67" i="97"/>
  <c r="Q67" i="97" s="1"/>
  <c r="N67" i="97"/>
  <c r="O66" i="97"/>
  <c r="Q66" i="97" s="1"/>
  <c r="N66" i="97"/>
  <c r="B64" i="97"/>
  <c r="O63" i="97"/>
  <c r="Q63" i="97" s="1"/>
  <c r="N63" i="97"/>
  <c r="O62" i="97"/>
  <c r="Q62" i="97" s="1"/>
  <c r="N62" i="97"/>
  <c r="O61" i="97"/>
  <c r="Q61" i="97" s="1"/>
  <c r="N61" i="97"/>
  <c r="B59" i="97"/>
  <c r="O58" i="97"/>
  <c r="Q58" i="97" s="1"/>
  <c r="N58" i="97"/>
  <c r="O57" i="97"/>
  <c r="Q57" i="97" s="1"/>
  <c r="N57" i="97"/>
  <c r="B55" i="97"/>
  <c r="O54" i="97"/>
  <c r="Q54" i="97" s="1"/>
  <c r="N54" i="97"/>
  <c r="O53" i="97"/>
  <c r="Q53" i="97" s="1"/>
  <c r="N53" i="97"/>
  <c r="B50" i="97"/>
  <c r="O49" i="97"/>
  <c r="Q49" i="97" s="1"/>
  <c r="N49" i="97"/>
  <c r="O48" i="97"/>
  <c r="Q48" i="97" s="1"/>
  <c r="N48" i="97"/>
  <c r="O47" i="97"/>
  <c r="Q47" i="97"/>
  <c r="N47" i="97"/>
  <c r="O43" i="97"/>
  <c r="Q43" i="97" s="1"/>
  <c r="N43" i="97"/>
  <c r="O42" i="97"/>
  <c r="Q42" i="97" s="1"/>
  <c r="N42" i="97"/>
  <c r="O41" i="97"/>
  <c r="Q41" i="97" s="1"/>
  <c r="N41" i="97"/>
  <c r="O40" i="97"/>
  <c r="Q40" i="97" s="1"/>
  <c r="N40" i="97"/>
  <c r="B37" i="97"/>
  <c r="O36" i="97"/>
  <c r="Q36" i="97" s="1"/>
  <c r="N36" i="97"/>
  <c r="O35" i="97"/>
  <c r="Q35" i="97" s="1"/>
  <c r="N35" i="97"/>
  <c r="O34" i="97"/>
  <c r="Q34" i="97" s="1"/>
  <c r="N34" i="97"/>
  <c r="O33" i="97"/>
  <c r="Q33" i="97" s="1"/>
  <c r="N33" i="97"/>
  <c r="O32" i="97"/>
  <c r="Q32" i="97" s="1"/>
  <c r="N32" i="97"/>
  <c r="O31" i="97"/>
  <c r="Q31" i="97" s="1"/>
  <c r="N31" i="97"/>
  <c r="O30" i="97"/>
  <c r="Q30" i="97" s="1"/>
  <c r="N30" i="97"/>
  <c r="O29" i="97"/>
  <c r="Q29" i="97" s="1"/>
  <c r="N29" i="97"/>
  <c r="O28" i="97"/>
  <c r="Q28" i="97" s="1"/>
  <c r="N28" i="97"/>
  <c r="O27" i="97"/>
  <c r="Q27" i="97" s="1"/>
  <c r="N27" i="97"/>
  <c r="O26" i="97"/>
  <c r="Q26" i="97" s="1"/>
  <c r="N26" i="97"/>
  <c r="O25" i="97"/>
  <c r="Q25" i="97" s="1"/>
  <c r="N25" i="97"/>
  <c r="O24" i="97"/>
  <c r="Q24" i="97"/>
  <c r="N24" i="97"/>
  <c r="E20" i="97"/>
  <c r="F20" i="97" s="1"/>
  <c r="G20" i="97" s="1"/>
  <c r="H20" i="97" s="1"/>
  <c r="I20" i="97" s="1"/>
  <c r="J20" i="97" s="1"/>
  <c r="K20" i="97" s="1"/>
  <c r="L20" i="97" s="1"/>
  <c r="M20" i="97" s="1"/>
  <c r="N20" i="97" s="1"/>
  <c r="O20" i="97" s="1"/>
  <c r="P20" i="97" s="1"/>
  <c r="Q20" i="97" s="1"/>
  <c r="O86" i="155"/>
  <c r="Q86" i="155" s="1"/>
  <c r="N86" i="155"/>
  <c r="B84" i="155"/>
  <c r="O83" i="155"/>
  <c r="Q83" i="155" s="1"/>
  <c r="N83" i="155"/>
  <c r="O82" i="155"/>
  <c r="Q82" i="155" s="1"/>
  <c r="N82" i="155"/>
  <c r="O81" i="155"/>
  <c r="Q81" i="155" s="1"/>
  <c r="N81" i="155"/>
  <c r="O80" i="155"/>
  <c r="Q80" i="155" s="1"/>
  <c r="N80" i="155"/>
  <c r="O79" i="155"/>
  <c r="Q79" i="155" s="1"/>
  <c r="N79" i="155"/>
  <c r="O78" i="155"/>
  <c r="Q78" i="155" s="1"/>
  <c r="N78" i="155"/>
  <c r="O77" i="155"/>
  <c r="Q77" i="155"/>
  <c r="N77" i="155"/>
  <c r="O76" i="155"/>
  <c r="Q76" i="155" s="1"/>
  <c r="N76" i="155"/>
  <c r="O75" i="155"/>
  <c r="Q75" i="155" s="1"/>
  <c r="N75" i="155"/>
  <c r="O74" i="155"/>
  <c r="Q74" i="155" s="1"/>
  <c r="N74" i="155"/>
  <c r="O73" i="155"/>
  <c r="Q73" i="155" s="1"/>
  <c r="N73" i="155"/>
  <c r="O72" i="155"/>
  <c r="Q72" i="155" s="1"/>
  <c r="N72" i="155"/>
  <c r="O69" i="155"/>
  <c r="Q69" i="155" s="1"/>
  <c r="N69" i="155"/>
  <c r="O68" i="155"/>
  <c r="Q68" i="155" s="1"/>
  <c r="N68" i="155"/>
  <c r="O67" i="155"/>
  <c r="Q67" i="155"/>
  <c r="N67" i="155"/>
  <c r="O66" i="155"/>
  <c r="Q66" i="155" s="1"/>
  <c r="N66" i="155"/>
  <c r="B64" i="155"/>
  <c r="O63" i="155"/>
  <c r="Q63" i="155" s="1"/>
  <c r="N63" i="155"/>
  <c r="O62" i="155"/>
  <c r="Q62" i="155" s="1"/>
  <c r="N62" i="155"/>
  <c r="O61" i="155"/>
  <c r="Q61" i="155" s="1"/>
  <c r="N61" i="155"/>
  <c r="B59" i="155"/>
  <c r="O58" i="155"/>
  <c r="Q58" i="155" s="1"/>
  <c r="N58" i="155"/>
  <c r="O57" i="155"/>
  <c r="Q57" i="155" s="1"/>
  <c r="N57" i="155"/>
  <c r="B55" i="155"/>
  <c r="O54" i="155"/>
  <c r="Q54" i="155" s="1"/>
  <c r="N54" i="155"/>
  <c r="O53" i="155"/>
  <c r="Q53" i="155" s="1"/>
  <c r="N53" i="155"/>
  <c r="B50" i="155"/>
  <c r="O49" i="155"/>
  <c r="Q49" i="155" s="1"/>
  <c r="N49" i="155"/>
  <c r="O48" i="155"/>
  <c r="Q48" i="155" s="1"/>
  <c r="N48" i="155"/>
  <c r="O47" i="155"/>
  <c r="Q47" i="155" s="1"/>
  <c r="N47" i="155"/>
  <c r="O43" i="155"/>
  <c r="Q43" i="155" s="1"/>
  <c r="N43" i="155"/>
  <c r="O42" i="155"/>
  <c r="Q42" i="155" s="1"/>
  <c r="N42" i="155"/>
  <c r="O41" i="155"/>
  <c r="Q41" i="155"/>
  <c r="N41" i="155"/>
  <c r="O40" i="155"/>
  <c r="Q40" i="155" s="1"/>
  <c r="N40" i="155"/>
  <c r="B37" i="155"/>
  <c r="O36" i="155"/>
  <c r="Q36" i="155" s="1"/>
  <c r="N36" i="155"/>
  <c r="O35" i="155"/>
  <c r="Q35" i="155"/>
  <c r="N35" i="155"/>
  <c r="O34" i="155"/>
  <c r="Q34" i="155" s="1"/>
  <c r="N34" i="155"/>
  <c r="O33" i="155"/>
  <c r="Q33" i="155" s="1"/>
  <c r="N33" i="155"/>
  <c r="O32" i="155"/>
  <c r="Q32" i="155" s="1"/>
  <c r="N32" i="155"/>
  <c r="O31" i="155"/>
  <c r="Q31" i="155"/>
  <c r="N31" i="155"/>
  <c r="O30" i="155"/>
  <c r="Q30" i="155" s="1"/>
  <c r="N30" i="155"/>
  <c r="O29" i="155"/>
  <c r="Q29" i="155" s="1"/>
  <c r="N29" i="155"/>
  <c r="O28" i="155"/>
  <c r="Q28" i="155" s="1"/>
  <c r="N28" i="155"/>
  <c r="O27" i="155"/>
  <c r="Q27" i="155" s="1"/>
  <c r="N27" i="155"/>
  <c r="O26" i="155"/>
  <c r="Q26" i="155" s="1"/>
  <c r="N26" i="155"/>
  <c r="O25" i="155"/>
  <c r="Q25" i="155" s="1"/>
  <c r="N25" i="155"/>
  <c r="O24" i="155"/>
  <c r="Q24" i="155" s="1"/>
  <c r="N24" i="155"/>
  <c r="F20" i="155"/>
  <c r="G20" i="155" s="1"/>
  <c r="H20" i="155" s="1"/>
  <c r="I20" i="155" s="1"/>
  <c r="J20" i="155" s="1"/>
  <c r="K20" i="155" s="1"/>
  <c r="L20" i="155" s="1"/>
  <c r="M20" i="155" s="1"/>
  <c r="N20" i="155" s="1"/>
  <c r="O20" i="155" s="1"/>
  <c r="P20" i="155" s="1"/>
  <c r="Q20" i="155" s="1"/>
  <c r="E20" i="155"/>
  <c r="O86" i="100"/>
  <c r="Q86" i="100" s="1"/>
  <c r="N86" i="100"/>
  <c r="B84" i="100"/>
  <c r="O83" i="100"/>
  <c r="Q83" i="100" s="1"/>
  <c r="N83" i="100"/>
  <c r="O82" i="100"/>
  <c r="Q82" i="100" s="1"/>
  <c r="N82" i="100"/>
  <c r="O81" i="100"/>
  <c r="Q81" i="100" s="1"/>
  <c r="N81" i="100"/>
  <c r="O80" i="100"/>
  <c r="Q80" i="100"/>
  <c r="N80" i="100"/>
  <c r="O79" i="100"/>
  <c r="Q79" i="100" s="1"/>
  <c r="N79" i="100"/>
  <c r="O78" i="100"/>
  <c r="Q78" i="100"/>
  <c r="N78" i="100"/>
  <c r="O77" i="100"/>
  <c r="Q77" i="100" s="1"/>
  <c r="N77" i="100"/>
  <c r="O76" i="100"/>
  <c r="Q76" i="100"/>
  <c r="N76" i="100"/>
  <c r="O75" i="100"/>
  <c r="Q75" i="100" s="1"/>
  <c r="N75" i="100"/>
  <c r="O74" i="100"/>
  <c r="Q74" i="100" s="1"/>
  <c r="N74" i="100"/>
  <c r="O73" i="100"/>
  <c r="Q73" i="100" s="1"/>
  <c r="N73" i="100"/>
  <c r="O72" i="100"/>
  <c r="Q72" i="100"/>
  <c r="N72" i="100"/>
  <c r="O69" i="100"/>
  <c r="Q69" i="100" s="1"/>
  <c r="N69" i="100"/>
  <c r="O68" i="100"/>
  <c r="Q68" i="100"/>
  <c r="N68" i="100"/>
  <c r="O67" i="100"/>
  <c r="Q67" i="100" s="1"/>
  <c r="N67" i="100"/>
  <c r="O66" i="100"/>
  <c r="Q66" i="100"/>
  <c r="N66" i="100"/>
  <c r="B64" i="100"/>
  <c r="O63" i="100"/>
  <c r="Q63" i="100"/>
  <c r="N63" i="100"/>
  <c r="O62" i="100"/>
  <c r="Q62" i="100" s="1"/>
  <c r="N62" i="100"/>
  <c r="O61" i="100"/>
  <c r="Q61" i="100" s="1"/>
  <c r="N61" i="100"/>
  <c r="B59" i="100"/>
  <c r="O58" i="100"/>
  <c r="Q58" i="100" s="1"/>
  <c r="N58" i="100"/>
  <c r="O57" i="100"/>
  <c r="Q57" i="100" s="1"/>
  <c r="N57" i="100"/>
  <c r="B55" i="100"/>
  <c r="O54" i="100"/>
  <c r="Q54" i="100" s="1"/>
  <c r="N54" i="100"/>
  <c r="O53" i="100"/>
  <c r="Q53" i="100" s="1"/>
  <c r="N53" i="100"/>
  <c r="B50" i="100"/>
  <c r="O49" i="100"/>
  <c r="Q49" i="100" s="1"/>
  <c r="N49" i="100"/>
  <c r="O48" i="100"/>
  <c r="Q48" i="100" s="1"/>
  <c r="N48" i="100"/>
  <c r="O47" i="100"/>
  <c r="Q47" i="100"/>
  <c r="N47" i="100"/>
  <c r="O43" i="100"/>
  <c r="Q43" i="100" s="1"/>
  <c r="N43" i="100"/>
  <c r="O42" i="100"/>
  <c r="Q42" i="100"/>
  <c r="N42" i="100"/>
  <c r="O41" i="100"/>
  <c r="Q41" i="100" s="1"/>
  <c r="N41" i="100"/>
  <c r="O40" i="100"/>
  <c r="Q40" i="100"/>
  <c r="N40" i="100"/>
  <c r="B37" i="100"/>
  <c r="O36" i="100"/>
  <c r="Q36" i="100"/>
  <c r="N36" i="100"/>
  <c r="O35" i="100"/>
  <c r="Q35" i="100" s="1"/>
  <c r="N35" i="100"/>
  <c r="O34" i="100"/>
  <c r="Q34" i="100" s="1"/>
  <c r="N34" i="100"/>
  <c r="O33" i="100"/>
  <c r="Q33" i="100" s="1"/>
  <c r="N33" i="100"/>
  <c r="O32" i="100"/>
  <c r="Q32" i="100"/>
  <c r="N32" i="100"/>
  <c r="O31" i="100"/>
  <c r="Q31" i="100" s="1"/>
  <c r="N31" i="100"/>
  <c r="O30" i="100"/>
  <c r="Q30" i="100"/>
  <c r="N30" i="100"/>
  <c r="O29" i="100"/>
  <c r="Q29" i="100" s="1"/>
  <c r="N29" i="100"/>
  <c r="O28" i="100"/>
  <c r="Q28" i="100"/>
  <c r="N28" i="100"/>
  <c r="O27" i="100"/>
  <c r="Q27" i="100" s="1"/>
  <c r="N27" i="100"/>
  <c r="O26" i="100"/>
  <c r="Q26" i="100" s="1"/>
  <c r="N26" i="100"/>
  <c r="O25" i="100"/>
  <c r="Q25" i="100" s="1"/>
  <c r="N25" i="100"/>
  <c r="O24" i="100"/>
  <c r="Q24" i="100"/>
  <c r="N24" i="100"/>
  <c r="E20" i="100"/>
  <c r="F20" i="100"/>
  <c r="G20" i="100" s="1"/>
  <c r="H20" i="100" s="1"/>
  <c r="I20" i="100" s="1"/>
  <c r="J20" i="100" s="1"/>
  <c r="K20" i="100" s="1"/>
  <c r="L20" i="100" s="1"/>
  <c r="M20" i="100" s="1"/>
  <c r="N20" i="100" s="1"/>
  <c r="O20" i="100" s="1"/>
  <c r="P20" i="100" s="1"/>
  <c r="Q20" i="100" s="1"/>
  <c r="O86" i="158"/>
  <c r="Q86" i="158"/>
  <c r="N86" i="158"/>
  <c r="B84" i="158"/>
  <c r="O83" i="158"/>
  <c r="Q83" i="158"/>
  <c r="N83" i="158"/>
  <c r="O82" i="158"/>
  <c r="Q82" i="158" s="1"/>
  <c r="N82" i="158"/>
  <c r="O81" i="158"/>
  <c r="Q81" i="158"/>
  <c r="N81" i="158"/>
  <c r="O80" i="158"/>
  <c r="Q80" i="158" s="1"/>
  <c r="N80" i="158"/>
  <c r="O79" i="158"/>
  <c r="Q79" i="158"/>
  <c r="N79" i="158"/>
  <c r="O78" i="158"/>
  <c r="Q78" i="158" s="1"/>
  <c r="N78" i="158"/>
  <c r="O77" i="158"/>
  <c r="Q77" i="158"/>
  <c r="N77" i="158"/>
  <c r="O76" i="158"/>
  <c r="Q76" i="158" s="1"/>
  <c r="N76" i="158"/>
  <c r="O75" i="158"/>
  <c r="Q75" i="158"/>
  <c r="N75" i="158"/>
  <c r="O74" i="158"/>
  <c r="Q74" i="158" s="1"/>
  <c r="N74" i="158"/>
  <c r="O73" i="158"/>
  <c r="Q73" i="158"/>
  <c r="N73" i="158"/>
  <c r="O72" i="158"/>
  <c r="Q72" i="158" s="1"/>
  <c r="N72" i="158"/>
  <c r="O69" i="158"/>
  <c r="Q69" i="158"/>
  <c r="N69" i="158"/>
  <c r="O68" i="158"/>
  <c r="Q68" i="158" s="1"/>
  <c r="N68" i="158"/>
  <c r="O67" i="158"/>
  <c r="Q67" i="158"/>
  <c r="N67" i="158"/>
  <c r="O66" i="158"/>
  <c r="Q66" i="158" s="1"/>
  <c r="N66" i="158"/>
  <c r="B64" i="158"/>
  <c r="O63" i="158"/>
  <c r="Q63" i="158" s="1"/>
  <c r="N63" i="158"/>
  <c r="O62" i="158"/>
  <c r="Q62" i="158"/>
  <c r="N62" i="158"/>
  <c r="O61" i="158"/>
  <c r="Q61" i="158" s="1"/>
  <c r="N61" i="158"/>
  <c r="B59" i="158"/>
  <c r="O58" i="158"/>
  <c r="Q58" i="158" s="1"/>
  <c r="N58" i="158"/>
  <c r="O57" i="158"/>
  <c r="Q57" i="158"/>
  <c r="N57" i="158"/>
  <c r="B55" i="158"/>
  <c r="O54" i="158"/>
  <c r="Q54" i="158"/>
  <c r="N54" i="158"/>
  <c r="O53" i="158"/>
  <c r="Q53" i="158" s="1"/>
  <c r="N53" i="158"/>
  <c r="B50" i="158"/>
  <c r="O49" i="158"/>
  <c r="Q49" i="158" s="1"/>
  <c r="N49" i="158"/>
  <c r="O48" i="158"/>
  <c r="Q48" i="158"/>
  <c r="N48" i="158"/>
  <c r="O47" i="158"/>
  <c r="Q47" i="158" s="1"/>
  <c r="N47" i="158"/>
  <c r="O43" i="158"/>
  <c r="Q43" i="158"/>
  <c r="N43" i="158"/>
  <c r="O42" i="158"/>
  <c r="Q42" i="158" s="1"/>
  <c r="N42" i="158"/>
  <c r="O41" i="158"/>
  <c r="Q41" i="158"/>
  <c r="N41" i="158"/>
  <c r="O40" i="158"/>
  <c r="Q40" i="158" s="1"/>
  <c r="N40" i="158"/>
  <c r="B37" i="158"/>
  <c r="O36" i="158"/>
  <c r="Q36" i="158" s="1"/>
  <c r="N36" i="158"/>
  <c r="O35" i="158"/>
  <c r="Q35" i="158"/>
  <c r="N35" i="158"/>
  <c r="O34" i="158"/>
  <c r="Q34" i="158" s="1"/>
  <c r="N34" i="158"/>
  <c r="O33" i="158"/>
  <c r="Q33" i="158"/>
  <c r="N33" i="158"/>
  <c r="O32" i="158"/>
  <c r="Q32" i="158" s="1"/>
  <c r="N32" i="158"/>
  <c r="O31" i="158"/>
  <c r="Q31" i="158"/>
  <c r="N31" i="158"/>
  <c r="O30" i="158"/>
  <c r="Q30" i="158" s="1"/>
  <c r="N30" i="158"/>
  <c r="O29" i="158"/>
  <c r="Q29" i="158"/>
  <c r="N29" i="158"/>
  <c r="O28" i="158"/>
  <c r="Q28" i="158" s="1"/>
  <c r="N28" i="158"/>
  <c r="O27" i="158"/>
  <c r="Q27" i="158"/>
  <c r="N27" i="158"/>
  <c r="O26" i="158"/>
  <c r="Q26" i="158" s="1"/>
  <c r="N26" i="158"/>
  <c r="O25" i="158"/>
  <c r="Q25" i="158"/>
  <c r="N25" i="158"/>
  <c r="O24" i="158"/>
  <c r="Q24" i="158" s="1"/>
  <c r="N24" i="158"/>
  <c r="E20" i="158"/>
  <c r="F20" i="158"/>
  <c r="G20" i="158" s="1"/>
  <c r="H20" i="158" s="1"/>
  <c r="I20" i="158" s="1"/>
  <c r="J20" i="158" s="1"/>
  <c r="K20" i="158" s="1"/>
  <c r="L20" i="158" s="1"/>
  <c r="M20" i="158" s="1"/>
  <c r="N20" i="158" s="1"/>
  <c r="O20" i="158" s="1"/>
  <c r="P20" i="158" s="1"/>
  <c r="Q20" i="158" s="1"/>
  <c r="O86" i="150"/>
  <c r="Q86" i="150" s="1"/>
  <c r="N86" i="150"/>
  <c r="B84" i="150"/>
  <c r="O83" i="150"/>
  <c r="Q83" i="150" s="1"/>
  <c r="N83" i="150"/>
  <c r="O82" i="150"/>
  <c r="Q82" i="150"/>
  <c r="N82" i="150"/>
  <c r="O81" i="150"/>
  <c r="Q81" i="150" s="1"/>
  <c r="N81" i="150"/>
  <c r="O80" i="150"/>
  <c r="Q80" i="150"/>
  <c r="N80" i="150"/>
  <c r="O79" i="150"/>
  <c r="Q79" i="150" s="1"/>
  <c r="N79" i="150"/>
  <c r="O78" i="150"/>
  <c r="Q78" i="150"/>
  <c r="N78" i="150"/>
  <c r="O77" i="150"/>
  <c r="Q77" i="150" s="1"/>
  <c r="N77" i="150"/>
  <c r="O76" i="150"/>
  <c r="Q76" i="150"/>
  <c r="N76" i="150"/>
  <c r="O75" i="150"/>
  <c r="Q75" i="150" s="1"/>
  <c r="N75" i="150"/>
  <c r="O74" i="150"/>
  <c r="Q74" i="150"/>
  <c r="N74" i="150"/>
  <c r="O73" i="150"/>
  <c r="Q73" i="150" s="1"/>
  <c r="N73" i="150"/>
  <c r="O72" i="150"/>
  <c r="Q72" i="150"/>
  <c r="N72" i="150"/>
  <c r="O69" i="150"/>
  <c r="Q69" i="150" s="1"/>
  <c r="N69" i="150"/>
  <c r="O68" i="150"/>
  <c r="Q68" i="150"/>
  <c r="N68" i="150"/>
  <c r="O67" i="150"/>
  <c r="Q67" i="150" s="1"/>
  <c r="N67" i="150"/>
  <c r="O66" i="150"/>
  <c r="Q66" i="150"/>
  <c r="N66" i="150"/>
  <c r="B64" i="150"/>
  <c r="O63" i="150"/>
  <c r="Q63" i="150"/>
  <c r="N63" i="150"/>
  <c r="O62" i="150"/>
  <c r="Q62" i="150" s="1"/>
  <c r="N62" i="150"/>
  <c r="O61" i="150"/>
  <c r="Q61" i="150"/>
  <c r="N61" i="150"/>
  <c r="B59" i="150"/>
  <c r="O58" i="150"/>
  <c r="Q58" i="150"/>
  <c r="N58" i="150"/>
  <c r="O57" i="150"/>
  <c r="Q57" i="150" s="1"/>
  <c r="N57" i="150"/>
  <c r="B55" i="150"/>
  <c r="O54" i="150"/>
  <c r="Q54" i="150" s="1"/>
  <c r="N54" i="150"/>
  <c r="O53" i="150"/>
  <c r="Q53" i="150"/>
  <c r="N53" i="150"/>
  <c r="B50" i="150"/>
  <c r="O49" i="150"/>
  <c r="Q49" i="150"/>
  <c r="N49" i="150"/>
  <c r="O48" i="150"/>
  <c r="Q48" i="150" s="1"/>
  <c r="N48" i="150"/>
  <c r="O47" i="150"/>
  <c r="Q47" i="150"/>
  <c r="N47" i="150"/>
  <c r="O43" i="150"/>
  <c r="Q43" i="150" s="1"/>
  <c r="N43" i="150"/>
  <c r="O42" i="150"/>
  <c r="Q42" i="150"/>
  <c r="N42" i="150"/>
  <c r="O41" i="150"/>
  <c r="Q41" i="150" s="1"/>
  <c r="N41" i="150"/>
  <c r="O40" i="150"/>
  <c r="Q40" i="150"/>
  <c r="N40" i="150"/>
  <c r="B37" i="150"/>
  <c r="O36" i="150"/>
  <c r="Q36" i="150"/>
  <c r="N36" i="150"/>
  <c r="O35" i="150"/>
  <c r="Q35" i="150" s="1"/>
  <c r="N35" i="150"/>
  <c r="O34" i="150"/>
  <c r="Q34" i="150"/>
  <c r="N34" i="150"/>
  <c r="O33" i="150"/>
  <c r="Q33" i="150" s="1"/>
  <c r="N33" i="150"/>
  <c r="O32" i="150"/>
  <c r="Q32" i="150"/>
  <c r="N32" i="150"/>
  <c r="O31" i="150"/>
  <c r="Q31" i="150" s="1"/>
  <c r="N31" i="150"/>
  <c r="O30" i="150"/>
  <c r="Q30" i="150"/>
  <c r="N30" i="150"/>
  <c r="O29" i="150"/>
  <c r="Q29" i="150" s="1"/>
  <c r="N29" i="150"/>
  <c r="O28" i="150"/>
  <c r="Q28" i="150"/>
  <c r="N28" i="150"/>
  <c r="O27" i="150"/>
  <c r="Q27" i="150" s="1"/>
  <c r="N27" i="150"/>
  <c r="O26" i="150"/>
  <c r="Q26" i="150"/>
  <c r="N26" i="150"/>
  <c r="O25" i="150"/>
  <c r="Q25" i="150" s="1"/>
  <c r="N25" i="150"/>
  <c r="O24" i="150"/>
  <c r="Q24" i="150"/>
  <c r="N24" i="150"/>
  <c r="E20" i="150"/>
  <c r="F20" i="150" s="1"/>
  <c r="G20" i="150" s="1"/>
  <c r="H20" i="150" s="1"/>
  <c r="I20" i="150" s="1"/>
  <c r="J20" i="150" s="1"/>
  <c r="K20" i="150" s="1"/>
  <c r="L20" i="150" s="1"/>
  <c r="M20" i="150" s="1"/>
  <c r="N20" i="150" s="1"/>
  <c r="O20" i="150" s="1"/>
  <c r="P20" i="150" s="1"/>
  <c r="Q20" i="150" s="1"/>
  <c r="O86" i="120"/>
  <c r="Q86" i="120" s="1"/>
  <c r="N86" i="120"/>
  <c r="B84" i="120"/>
  <c r="O83" i="120"/>
  <c r="Q83" i="120" s="1"/>
  <c r="N83" i="120"/>
  <c r="O82" i="120"/>
  <c r="Q82" i="120" s="1"/>
  <c r="N82" i="120"/>
  <c r="O81" i="120"/>
  <c r="Q81" i="120" s="1"/>
  <c r="N81" i="120"/>
  <c r="O80" i="120"/>
  <c r="Q80" i="120" s="1"/>
  <c r="N80" i="120"/>
  <c r="O79" i="120"/>
  <c r="Q79" i="120" s="1"/>
  <c r="N79" i="120"/>
  <c r="O78" i="120"/>
  <c r="Q78" i="120" s="1"/>
  <c r="N78" i="120"/>
  <c r="O77" i="120"/>
  <c r="Q77" i="120" s="1"/>
  <c r="N77" i="120"/>
  <c r="O76" i="120"/>
  <c r="Q76" i="120" s="1"/>
  <c r="N76" i="120"/>
  <c r="O75" i="120"/>
  <c r="Q75" i="120" s="1"/>
  <c r="N75" i="120"/>
  <c r="O74" i="120"/>
  <c r="Q74" i="120" s="1"/>
  <c r="N74" i="120"/>
  <c r="O73" i="120"/>
  <c r="Q73" i="120" s="1"/>
  <c r="N73" i="120"/>
  <c r="O72" i="120"/>
  <c r="Q72" i="120" s="1"/>
  <c r="N72" i="120"/>
  <c r="O69" i="120"/>
  <c r="Q69" i="120" s="1"/>
  <c r="N69" i="120"/>
  <c r="O68" i="120"/>
  <c r="Q68" i="120" s="1"/>
  <c r="N68" i="120"/>
  <c r="O67" i="120"/>
  <c r="Q67" i="120" s="1"/>
  <c r="N67" i="120"/>
  <c r="O66" i="120"/>
  <c r="Q66" i="120" s="1"/>
  <c r="N66" i="120"/>
  <c r="B64" i="120"/>
  <c r="O63" i="120"/>
  <c r="Q63" i="120" s="1"/>
  <c r="N63" i="120"/>
  <c r="O62" i="120"/>
  <c r="Q62" i="120" s="1"/>
  <c r="N62" i="120"/>
  <c r="O61" i="120"/>
  <c r="Q61" i="120" s="1"/>
  <c r="N61" i="120"/>
  <c r="B59" i="120"/>
  <c r="O58" i="120"/>
  <c r="Q58" i="120" s="1"/>
  <c r="N58" i="120"/>
  <c r="O57" i="120"/>
  <c r="Q57" i="120" s="1"/>
  <c r="N57" i="120"/>
  <c r="B55" i="120"/>
  <c r="O54" i="120"/>
  <c r="Q54" i="120" s="1"/>
  <c r="N54" i="120"/>
  <c r="O53" i="120"/>
  <c r="Q53" i="120" s="1"/>
  <c r="N53" i="120"/>
  <c r="B50" i="120"/>
  <c r="O49" i="120"/>
  <c r="Q49" i="120" s="1"/>
  <c r="N49" i="120"/>
  <c r="O48" i="120"/>
  <c r="Q48" i="120" s="1"/>
  <c r="N48" i="120"/>
  <c r="O47" i="120"/>
  <c r="Q47" i="120" s="1"/>
  <c r="N47" i="120"/>
  <c r="O43" i="120"/>
  <c r="Q43" i="120" s="1"/>
  <c r="N43" i="120"/>
  <c r="O42" i="120"/>
  <c r="Q42" i="120" s="1"/>
  <c r="N42" i="120"/>
  <c r="O41" i="120"/>
  <c r="Q41" i="120" s="1"/>
  <c r="N41" i="120"/>
  <c r="O40" i="120"/>
  <c r="Q40" i="120" s="1"/>
  <c r="N40" i="120"/>
  <c r="B37" i="120"/>
  <c r="O36" i="120"/>
  <c r="Q36" i="120" s="1"/>
  <c r="N36" i="120"/>
  <c r="O35" i="120"/>
  <c r="Q35" i="120" s="1"/>
  <c r="N35" i="120"/>
  <c r="O34" i="120"/>
  <c r="Q34" i="120" s="1"/>
  <c r="N34" i="120"/>
  <c r="O33" i="120"/>
  <c r="Q33" i="120" s="1"/>
  <c r="N33" i="120"/>
  <c r="O32" i="120"/>
  <c r="Q32" i="120" s="1"/>
  <c r="N32" i="120"/>
  <c r="O31" i="120"/>
  <c r="Q31" i="120" s="1"/>
  <c r="N31" i="120"/>
  <c r="O30" i="120"/>
  <c r="Q30" i="120" s="1"/>
  <c r="N30" i="120"/>
  <c r="O29" i="120"/>
  <c r="Q29" i="120" s="1"/>
  <c r="N29" i="120"/>
  <c r="O28" i="120"/>
  <c r="Q28" i="120" s="1"/>
  <c r="N28" i="120"/>
  <c r="O27" i="120"/>
  <c r="Q27" i="120" s="1"/>
  <c r="N27" i="120"/>
  <c r="O26" i="120"/>
  <c r="Q26" i="120" s="1"/>
  <c r="N26" i="120"/>
  <c r="O25" i="120"/>
  <c r="Q25" i="120" s="1"/>
  <c r="N25" i="120"/>
  <c r="O24" i="120"/>
  <c r="Q24" i="120" s="1"/>
  <c r="N24" i="120"/>
  <c r="E20" i="120"/>
  <c r="F20" i="120"/>
  <c r="G20" i="120" s="1"/>
  <c r="H20" i="120" s="1"/>
  <c r="I20" i="120" s="1"/>
  <c r="J20" i="120" s="1"/>
  <c r="K20" i="120" s="1"/>
  <c r="L20" i="120" s="1"/>
  <c r="M20" i="120" s="1"/>
  <c r="N20" i="120" s="1"/>
  <c r="O20" i="120" s="1"/>
  <c r="P20" i="120" s="1"/>
  <c r="Q20" i="120" s="1"/>
  <c r="P25" i="80"/>
  <c r="P26" i="80"/>
  <c r="P27" i="80"/>
  <c r="P28" i="80"/>
  <c r="G28" i="80"/>
  <c r="I28" i="80"/>
  <c r="K28" i="80"/>
  <c r="M28" i="80"/>
  <c r="P29" i="80"/>
  <c r="P30" i="80"/>
  <c r="P31" i="80"/>
  <c r="P32" i="80"/>
  <c r="P33" i="80"/>
  <c r="P34" i="80"/>
  <c r="P35" i="80"/>
  <c r="P36" i="80"/>
  <c r="P39" i="80"/>
  <c r="P40" i="80"/>
  <c r="P41" i="80"/>
  <c r="P42" i="80"/>
  <c r="P43" i="80"/>
  <c r="P44" i="80"/>
  <c r="P45" i="80"/>
  <c r="P46" i="80"/>
  <c r="P47" i="80"/>
  <c r="P48" i="80"/>
  <c r="P49" i="80"/>
  <c r="P53" i="80"/>
  <c r="P54" i="80"/>
  <c r="P57" i="80"/>
  <c r="P58" i="80"/>
  <c r="P61" i="80"/>
  <c r="P62" i="80"/>
  <c r="P63" i="80"/>
  <c r="P66" i="80"/>
  <c r="P67" i="80"/>
  <c r="G67" i="80"/>
  <c r="I67" i="80"/>
  <c r="K67" i="80"/>
  <c r="M67" i="80"/>
  <c r="P68" i="80"/>
  <c r="P69" i="80"/>
  <c r="P72" i="80"/>
  <c r="P73" i="80"/>
  <c r="G73" i="80"/>
  <c r="I73" i="80"/>
  <c r="K73" i="80"/>
  <c r="M73" i="80"/>
  <c r="P74" i="80"/>
  <c r="P75" i="80"/>
  <c r="P76" i="80"/>
  <c r="P77" i="80"/>
  <c r="P78" i="80"/>
  <c r="P79" i="80"/>
  <c r="P80" i="80"/>
  <c r="P81" i="80"/>
  <c r="P82" i="80"/>
  <c r="P83" i="80"/>
  <c r="P86" i="80"/>
  <c r="D25" i="80"/>
  <c r="E25" i="80"/>
  <c r="F25" i="80"/>
  <c r="G25" i="80"/>
  <c r="H25" i="80"/>
  <c r="I25" i="80"/>
  <c r="J25" i="80"/>
  <c r="K25" i="80"/>
  <c r="L25" i="80"/>
  <c r="M25" i="80"/>
  <c r="D26" i="80"/>
  <c r="E26" i="80"/>
  <c r="F26" i="80"/>
  <c r="G26" i="80"/>
  <c r="H26" i="80"/>
  <c r="I26" i="80"/>
  <c r="J26" i="80"/>
  <c r="L26" i="80"/>
  <c r="K26" i="80"/>
  <c r="M26" i="80"/>
  <c r="D27" i="80"/>
  <c r="E27" i="80"/>
  <c r="F27" i="80"/>
  <c r="G27" i="80"/>
  <c r="H27" i="80"/>
  <c r="I27" i="80"/>
  <c r="J27" i="80"/>
  <c r="K27" i="80"/>
  <c r="L27" i="80"/>
  <c r="M27" i="80"/>
  <c r="D28" i="80"/>
  <c r="E28" i="80"/>
  <c r="F28" i="80"/>
  <c r="H28" i="80"/>
  <c r="J28" i="80"/>
  <c r="L28" i="80"/>
  <c r="D29" i="80"/>
  <c r="E29" i="80"/>
  <c r="F29" i="80"/>
  <c r="G29" i="80"/>
  <c r="H29" i="80"/>
  <c r="I29" i="80"/>
  <c r="J29" i="80"/>
  <c r="K29" i="80"/>
  <c r="L29" i="80"/>
  <c r="M29" i="80"/>
  <c r="D30" i="80"/>
  <c r="E30" i="80"/>
  <c r="F30" i="80"/>
  <c r="G30" i="80"/>
  <c r="H30" i="80"/>
  <c r="I30" i="80"/>
  <c r="J30" i="80"/>
  <c r="L30" i="80"/>
  <c r="K30" i="80"/>
  <c r="M30" i="80"/>
  <c r="D31" i="80"/>
  <c r="E31" i="80"/>
  <c r="F31" i="80"/>
  <c r="G31" i="80"/>
  <c r="H31" i="80"/>
  <c r="I31" i="80"/>
  <c r="J31" i="80"/>
  <c r="K31" i="80"/>
  <c r="L31" i="80"/>
  <c r="M31" i="80"/>
  <c r="D32" i="80"/>
  <c r="E32" i="80"/>
  <c r="F32" i="80"/>
  <c r="G32" i="80"/>
  <c r="H32" i="80"/>
  <c r="I32" i="80"/>
  <c r="J32" i="80"/>
  <c r="K32" i="80"/>
  <c r="L32" i="80"/>
  <c r="M32" i="80"/>
  <c r="D33" i="80"/>
  <c r="E33" i="80"/>
  <c r="F33" i="80"/>
  <c r="G33" i="80"/>
  <c r="H33" i="80"/>
  <c r="I33" i="80"/>
  <c r="J33" i="80"/>
  <c r="K33" i="80"/>
  <c r="L33" i="80"/>
  <c r="M33" i="80"/>
  <c r="D34" i="80"/>
  <c r="E34" i="80"/>
  <c r="F34" i="80"/>
  <c r="G34" i="80"/>
  <c r="H34" i="80"/>
  <c r="I34" i="80"/>
  <c r="J34" i="80"/>
  <c r="L34" i="80"/>
  <c r="K34" i="80"/>
  <c r="M34" i="80"/>
  <c r="D35" i="80"/>
  <c r="E35" i="80"/>
  <c r="F35" i="80"/>
  <c r="G35" i="80"/>
  <c r="H35" i="80"/>
  <c r="I35" i="80"/>
  <c r="J35" i="80"/>
  <c r="K35" i="80"/>
  <c r="L35" i="80"/>
  <c r="M35" i="80"/>
  <c r="D36" i="80"/>
  <c r="E36" i="80"/>
  <c r="F36" i="80"/>
  <c r="G36" i="80"/>
  <c r="H36" i="80"/>
  <c r="I36" i="80"/>
  <c r="J36" i="80"/>
  <c r="K36" i="80"/>
  <c r="L36" i="80"/>
  <c r="M36" i="80"/>
  <c r="D39" i="80"/>
  <c r="E39" i="80"/>
  <c r="F39" i="80"/>
  <c r="G39" i="80"/>
  <c r="H39" i="80"/>
  <c r="I39" i="80"/>
  <c r="J39" i="80"/>
  <c r="K39" i="80"/>
  <c r="L39" i="80"/>
  <c r="M39" i="80"/>
  <c r="D40" i="80"/>
  <c r="E40" i="80"/>
  <c r="F40" i="80"/>
  <c r="G40" i="80"/>
  <c r="H40" i="80"/>
  <c r="I40" i="80"/>
  <c r="J40" i="80"/>
  <c r="L40" i="80"/>
  <c r="K40" i="80"/>
  <c r="M40" i="80"/>
  <c r="D41" i="80"/>
  <c r="E41" i="80"/>
  <c r="F41" i="80"/>
  <c r="G41" i="80"/>
  <c r="H41" i="80"/>
  <c r="I41" i="80"/>
  <c r="J41" i="80"/>
  <c r="K41" i="80"/>
  <c r="L41" i="80"/>
  <c r="M41" i="80"/>
  <c r="D42" i="80"/>
  <c r="E42" i="80"/>
  <c r="F42" i="80"/>
  <c r="G42" i="80"/>
  <c r="H42" i="80"/>
  <c r="I42" i="80"/>
  <c r="J42" i="80"/>
  <c r="K42" i="80"/>
  <c r="L42" i="80"/>
  <c r="M42" i="80"/>
  <c r="D43" i="80"/>
  <c r="E43" i="80"/>
  <c r="F43" i="80"/>
  <c r="G43" i="80"/>
  <c r="H43" i="80"/>
  <c r="I43" i="80"/>
  <c r="J43" i="80"/>
  <c r="K43" i="80"/>
  <c r="L43" i="80"/>
  <c r="M43" i="80"/>
  <c r="D47" i="80"/>
  <c r="E47" i="80"/>
  <c r="F47" i="80"/>
  <c r="G47" i="80"/>
  <c r="H47" i="80"/>
  <c r="I47" i="80"/>
  <c r="J47" i="80"/>
  <c r="K47" i="80"/>
  <c r="L47" i="80"/>
  <c r="M47" i="80"/>
  <c r="D48" i="80"/>
  <c r="E48" i="80"/>
  <c r="F48" i="80"/>
  <c r="G48" i="80"/>
  <c r="H48" i="80"/>
  <c r="I48" i="80"/>
  <c r="J48" i="80"/>
  <c r="K48" i="80"/>
  <c r="L48" i="80"/>
  <c r="M48" i="80"/>
  <c r="D49" i="80"/>
  <c r="E49" i="80"/>
  <c r="F49" i="80"/>
  <c r="G49" i="80"/>
  <c r="H49" i="80"/>
  <c r="I49" i="80"/>
  <c r="J49" i="80"/>
  <c r="K49" i="80"/>
  <c r="L49" i="80"/>
  <c r="M49" i="80"/>
  <c r="D50" i="80"/>
  <c r="E50" i="80"/>
  <c r="F50" i="80"/>
  <c r="G50" i="80"/>
  <c r="H50" i="80"/>
  <c r="I50" i="80"/>
  <c r="J50" i="80"/>
  <c r="K50" i="80"/>
  <c r="L50" i="80"/>
  <c r="M50" i="80"/>
  <c r="D53" i="80"/>
  <c r="E53" i="80"/>
  <c r="F53" i="80"/>
  <c r="G53" i="80"/>
  <c r="H53" i="80"/>
  <c r="I53" i="80"/>
  <c r="J53" i="80"/>
  <c r="K53" i="80"/>
  <c r="L53" i="80"/>
  <c r="M53" i="80"/>
  <c r="D54" i="80"/>
  <c r="E54" i="80"/>
  <c r="F54" i="80"/>
  <c r="G54" i="80"/>
  <c r="H54" i="80"/>
  <c r="I54" i="80"/>
  <c r="J54" i="80"/>
  <c r="K54" i="80"/>
  <c r="L54" i="80"/>
  <c r="M54" i="80"/>
  <c r="D57" i="80"/>
  <c r="E57" i="80"/>
  <c r="F57" i="80"/>
  <c r="G57" i="80"/>
  <c r="H57" i="80"/>
  <c r="I57" i="80"/>
  <c r="J57" i="80"/>
  <c r="K57" i="80"/>
  <c r="L57" i="80"/>
  <c r="M57" i="80"/>
  <c r="D58" i="80"/>
  <c r="E58" i="80"/>
  <c r="F58" i="80"/>
  <c r="G58" i="80"/>
  <c r="H58" i="80"/>
  <c r="I58" i="80"/>
  <c r="J58" i="80"/>
  <c r="K58" i="80"/>
  <c r="L58" i="80"/>
  <c r="M58" i="80"/>
  <c r="D61" i="80"/>
  <c r="E61" i="80"/>
  <c r="F61" i="80"/>
  <c r="G61" i="80"/>
  <c r="H61" i="80"/>
  <c r="I61" i="80"/>
  <c r="J61" i="80"/>
  <c r="K61" i="80"/>
  <c r="L61" i="80"/>
  <c r="M61" i="80"/>
  <c r="D62" i="80"/>
  <c r="E62" i="80"/>
  <c r="F62" i="80"/>
  <c r="G62" i="80"/>
  <c r="H62" i="80"/>
  <c r="I62" i="80"/>
  <c r="J62" i="80"/>
  <c r="K62" i="80"/>
  <c r="L62" i="80"/>
  <c r="M62" i="80"/>
  <c r="D63" i="80"/>
  <c r="E63" i="80"/>
  <c r="F63" i="80"/>
  <c r="G63" i="80"/>
  <c r="H63" i="80"/>
  <c r="I63" i="80"/>
  <c r="J63" i="80"/>
  <c r="K63" i="80"/>
  <c r="L63" i="80"/>
  <c r="M63" i="80"/>
  <c r="D66" i="80"/>
  <c r="E66" i="80"/>
  <c r="F66" i="80"/>
  <c r="G66" i="80"/>
  <c r="H66" i="80"/>
  <c r="I66" i="80"/>
  <c r="J66" i="80"/>
  <c r="K66" i="80"/>
  <c r="L66" i="80"/>
  <c r="M66" i="80"/>
  <c r="D67" i="80"/>
  <c r="E67" i="80"/>
  <c r="F67" i="80"/>
  <c r="H67" i="80"/>
  <c r="J67" i="80"/>
  <c r="L67" i="80"/>
  <c r="D68" i="80"/>
  <c r="E68" i="80"/>
  <c r="F68" i="80"/>
  <c r="G68" i="80"/>
  <c r="I68" i="80"/>
  <c r="K68" i="80"/>
  <c r="M68" i="80"/>
  <c r="H68" i="80"/>
  <c r="J68" i="80"/>
  <c r="L68" i="80"/>
  <c r="D69" i="80"/>
  <c r="E69" i="80"/>
  <c r="F69" i="80"/>
  <c r="G69" i="80"/>
  <c r="H69" i="80"/>
  <c r="I69" i="80"/>
  <c r="J69" i="80"/>
  <c r="K69" i="80"/>
  <c r="L69" i="80"/>
  <c r="M69" i="80"/>
  <c r="D72" i="80"/>
  <c r="E72" i="80"/>
  <c r="F72" i="80"/>
  <c r="G72" i="80"/>
  <c r="I72" i="80"/>
  <c r="K72" i="80"/>
  <c r="M72" i="80"/>
  <c r="H72" i="80"/>
  <c r="J72" i="80"/>
  <c r="L72" i="80"/>
  <c r="D73" i="80"/>
  <c r="E73" i="80"/>
  <c r="F73" i="80"/>
  <c r="H73" i="80"/>
  <c r="J73" i="80"/>
  <c r="L73" i="80"/>
  <c r="D74" i="80"/>
  <c r="E74" i="80"/>
  <c r="F74" i="80"/>
  <c r="G74" i="80"/>
  <c r="H74" i="80"/>
  <c r="I74" i="80"/>
  <c r="J74" i="80"/>
  <c r="K74" i="80"/>
  <c r="L74" i="80"/>
  <c r="M74" i="80"/>
  <c r="D75" i="80"/>
  <c r="E75" i="80"/>
  <c r="F75" i="80"/>
  <c r="G75" i="80"/>
  <c r="H75" i="80"/>
  <c r="I75" i="80"/>
  <c r="J75" i="80"/>
  <c r="K75" i="80"/>
  <c r="L75" i="80"/>
  <c r="M75" i="80"/>
  <c r="D76" i="80"/>
  <c r="E76" i="80"/>
  <c r="F76" i="80"/>
  <c r="G76" i="80"/>
  <c r="I76" i="80"/>
  <c r="K76" i="80"/>
  <c r="M76" i="80"/>
  <c r="H76" i="80"/>
  <c r="J76" i="80"/>
  <c r="L76" i="80"/>
  <c r="D77" i="80"/>
  <c r="E77" i="80"/>
  <c r="F77" i="80"/>
  <c r="G77" i="80"/>
  <c r="I77" i="80"/>
  <c r="K77" i="80"/>
  <c r="M77" i="80"/>
  <c r="H77" i="80"/>
  <c r="J77" i="80"/>
  <c r="L77" i="80"/>
  <c r="D78" i="80"/>
  <c r="E78" i="80"/>
  <c r="F78" i="80"/>
  <c r="G78" i="80"/>
  <c r="I78" i="80"/>
  <c r="K78" i="80"/>
  <c r="M78" i="80"/>
  <c r="H78" i="80"/>
  <c r="J78" i="80"/>
  <c r="L78" i="80"/>
  <c r="D79" i="80"/>
  <c r="E79" i="80"/>
  <c r="F79" i="80"/>
  <c r="G79" i="80"/>
  <c r="H79" i="80"/>
  <c r="I79" i="80"/>
  <c r="K79" i="80"/>
  <c r="M79" i="80"/>
  <c r="J79" i="80"/>
  <c r="L79" i="80"/>
  <c r="D80" i="80"/>
  <c r="E80" i="80"/>
  <c r="F80" i="80"/>
  <c r="G80" i="80"/>
  <c r="H80" i="80"/>
  <c r="I80" i="80"/>
  <c r="J80" i="80"/>
  <c r="K80" i="80"/>
  <c r="L80" i="80"/>
  <c r="M80" i="80"/>
  <c r="D81" i="80"/>
  <c r="E81" i="80"/>
  <c r="F81" i="80"/>
  <c r="G81" i="80"/>
  <c r="H81" i="80"/>
  <c r="I81" i="80"/>
  <c r="K81" i="80"/>
  <c r="M81" i="80"/>
  <c r="J81" i="80"/>
  <c r="L81" i="80"/>
  <c r="D82" i="80"/>
  <c r="E82" i="80"/>
  <c r="F82" i="80"/>
  <c r="G82" i="80"/>
  <c r="I82" i="80"/>
  <c r="K82" i="80"/>
  <c r="M82" i="80"/>
  <c r="H82" i="80"/>
  <c r="J82" i="80"/>
  <c r="L82" i="80"/>
  <c r="D83" i="80"/>
  <c r="E83" i="80"/>
  <c r="F83" i="80"/>
  <c r="G83" i="80"/>
  <c r="H83" i="80"/>
  <c r="I83" i="80"/>
  <c r="K83" i="80"/>
  <c r="M83" i="80"/>
  <c r="J83" i="80"/>
  <c r="L83" i="80"/>
  <c r="D86" i="80"/>
  <c r="E86" i="80"/>
  <c r="F86" i="80"/>
  <c r="G86" i="80"/>
  <c r="H86" i="80"/>
  <c r="I86" i="80"/>
  <c r="J86" i="80"/>
  <c r="K86" i="80"/>
  <c r="L86" i="80"/>
  <c r="M86" i="80"/>
  <c r="P24" i="80"/>
  <c r="M24" i="80"/>
  <c r="L24" i="80"/>
  <c r="K24" i="80"/>
  <c r="J24" i="80"/>
  <c r="I24" i="80"/>
  <c r="H24" i="80"/>
  <c r="G24" i="80"/>
  <c r="F24" i="80"/>
  <c r="E24" i="80"/>
  <c r="D24" i="80"/>
  <c r="D6" i="80"/>
  <c r="D7" i="80"/>
  <c r="D8" i="80"/>
  <c r="D9" i="80"/>
  <c r="D10" i="80"/>
  <c r="D11" i="80"/>
  <c r="D12" i="80"/>
  <c r="D13" i="80"/>
  <c r="D14" i="80"/>
  <c r="D15" i="80"/>
  <c r="D5" i="80"/>
  <c r="A88" i="80"/>
  <c r="A1" i="80"/>
  <c r="B84" i="80"/>
  <c r="B64" i="80"/>
  <c r="B59" i="80"/>
  <c r="B55" i="80"/>
  <c r="B50" i="80"/>
  <c r="B37" i="80"/>
  <c r="E20" i="80"/>
  <c r="F20" i="80"/>
  <c r="G20" i="80" s="1"/>
  <c r="H20" i="80" s="1"/>
  <c r="I20" i="80" s="1"/>
  <c r="J20" i="80" s="1"/>
  <c r="K20" i="80" s="1"/>
  <c r="L20" i="80" s="1"/>
  <c r="M20" i="80" s="1"/>
  <c r="N20" i="80" s="1"/>
  <c r="O20" i="80" s="1"/>
  <c r="P20" i="80" s="1"/>
  <c r="Q20" i="80" s="1"/>
  <c r="A4" i="19"/>
  <c r="A88" i="157" s="1"/>
  <c r="A1" i="157" s="1"/>
  <c r="A5" i="19"/>
  <c r="A88" i="152" s="1"/>
  <c r="A1" i="152" s="1"/>
  <c r="A6" i="19"/>
  <c r="A88" i="34" s="1"/>
  <c r="A1" i="34" s="1"/>
  <c r="A7" i="19"/>
  <c r="A88" i="109" s="1"/>
  <c r="A1" i="109" s="1"/>
  <c r="A8" i="19"/>
  <c r="A88" i="135" s="1"/>
  <c r="A1" i="135" s="1"/>
  <c r="A9" i="19"/>
  <c r="A88" i="111" s="1"/>
  <c r="A1" i="111" s="1"/>
  <c r="A10" i="19"/>
  <c r="A88" i="38" s="1"/>
  <c r="A1" i="38" s="1"/>
  <c r="A11" i="19"/>
  <c r="A88" i="153" s="1"/>
  <c r="A1" i="153" s="1"/>
  <c r="A12" i="19"/>
  <c r="A88" i="49" s="1"/>
  <c r="A1" i="49" s="1"/>
  <c r="A13" i="19"/>
  <c r="A88" i="137" s="1"/>
  <c r="A1" i="137" s="1"/>
  <c r="A14" i="19"/>
  <c r="A88" i="131" s="1"/>
  <c r="A1" i="131" s="1"/>
  <c r="A15" i="19"/>
  <c r="A88" i="41" s="1"/>
  <c r="A1" i="41" s="1"/>
  <c r="A16" i="19"/>
  <c r="A88" i="42" s="1"/>
  <c r="A1" i="42" s="1"/>
  <c r="A17" i="19"/>
  <c r="A18" i="19"/>
  <c r="A88" i="44" s="1"/>
  <c r="A1" i="44" s="1"/>
  <c r="A19" i="19"/>
  <c r="A88" i="45" s="1"/>
  <c r="A1" i="45" s="1"/>
  <c r="A20" i="19"/>
  <c r="A88" i="46" s="1"/>
  <c r="A1" i="46" s="1"/>
  <c r="A21" i="19"/>
  <c r="A88" i="81" s="1"/>
  <c r="A1" i="81" s="1"/>
  <c r="A22" i="19"/>
  <c r="A88" i="142" s="1"/>
  <c r="A1" i="142" s="1"/>
  <c r="A23" i="19"/>
  <c r="A88" i="114" s="1"/>
  <c r="A1" i="114" s="1"/>
  <c r="A24" i="19"/>
  <c r="A88" i="50" s="1"/>
  <c r="A1" i="50" s="1"/>
  <c r="A25" i="19"/>
  <c r="A88" i="115" s="1"/>
  <c r="A1" i="115" s="1"/>
  <c r="A26" i="19"/>
  <c r="A88" i="85" s="1"/>
  <c r="A1" i="85" s="1"/>
  <c r="A27" i="19"/>
  <c r="A88" i="154" s="1"/>
  <c r="A1" i="154" s="1"/>
  <c r="A28" i="19"/>
  <c r="A88" i="47" s="1"/>
  <c r="A1" i="47" s="1"/>
  <c r="A29" i="19"/>
  <c r="A30" i="19"/>
  <c r="A31" i="19"/>
  <c r="A88" i="89" s="1"/>
  <c r="A1" i="89" s="1"/>
  <c r="A32" i="19"/>
  <c r="A88" i="145" s="1"/>
  <c r="A1" i="145" s="1"/>
  <c r="A33" i="19"/>
  <c r="A88" i="146" s="1"/>
  <c r="A1" i="146" s="1"/>
  <c r="A34" i="19"/>
  <c r="A88" i="147" s="1"/>
  <c r="A1" i="147" s="1"/>
  <c r="A35" i="19"/>
  <c r="A88" i="148" s="1"/>
  <c r="A1" i="148" s="1"/>
  <c r="A36" i="19"/>
  <c r="A88" i="133" s="1"/>
  <c r="A1" i="133" s="1"/>
  <c r="A37" i="19"/>
  <c r="A88" i="95" s="1"/>
  <c r="A1" i="95" s="1"/>
  <c r="A38" i="19"/>
  <c r="A88" i="96" s="1"/>
  <c r="A1" i="96" s="1"/>
  <c r="A39" i="19"/>
  <c r="A88" i="97" s="1"/>
  <c r="A1" i="97" s="1"/>
  <c r="A40" i="19"/>
  <c r="A88" i="155" s="1"/>
  <c r="A1" i="155" s="1"/>
  <c r="A41" i="19"/>
  <c r="A88" i="100"/>
  <c r="A42" i="19"/>
  <c r="A88" i="158"/>
  <c r="A1" i="158" s="1"/>
  <c r="A43" i="19"/>
  <c r="A88" i="150"/>
  <c r="A1" i="150" s="1"/>
  <c r="A3" i="19"/>
  <c r="A88" i="120" s="1"/>
  <c r="A1" i="120" s="1"/>
  <c r="A1" i="100"/>
  <c r="O54" i="80" l="1"/>
  <c r="Q54" i="80" s="1"/>
  <c r="N66" i="80"/>
  <c r="N48" i="80"/>
  <c r="N74" i="80"/>
  <c r="O57" i="80"/>
  <c r="Q57" i="80" s="1"/>
  <c r="O49" i="80"/>
  <c r="Q49" i="80" s="1"/>
  <c r="N86" i="80"/>
  <c r="N75" i="80"/>
  <c r="N57" i="80"/>
  <c r="N49" i="80"/>
  <c r="N47" i="80"/>
  <c r="N42" i="80"/>
  <c r="N32" i="80"/>
  <c r="O73" i="80"/>
  <c r="Q73" i="80" s="1"/>
  <c r="O80" i="80"/>
  <c r="Q80" i="80" s="1"/>
  <c r="N40" i="80"/>
  <c r="O79" i="80"/>
  <c r="Q79" i="80" s="1"/>
  <c r="N77" i="80"/>
  <c r="O75" i="80"/>
  <c r="Q75" i="80" s="1"/>
  <c r="O74" i="80"/>
  <c r="Q74" i="80" s="1"/>
  <c r="O69" i="80"/>
  <c r="Q69" i="80" s="1"/>
  <c r="O63" i="80"/>
  <c r="Q63" i="80" s="1"/>
  <c r="O61" i="80"/>
  <c r="Q61" i="80" s="1"/>
  <c r="O53" i="80"/>
  <c r="Q53" i="80" s="1"/>
  <c r="O47" i="80"/>
  <c r="Q47" i="80" s="1"/>
  <c r="O41" i="80"/>
  <c r="Q41" i="80" s="1"/>
  <c r="N36" i="80"/>
  <c r="N35" i="80"/>
  <c r="N33" i="80"/>
  <c r="N28" i="80"/>
  <c r="N27" i="80"/>
  <c r="N25" i="80"/>
  <c r="O78" i="80"/>
  <c r="Q78" i="80" s="1"/>
  <c r="O76" i="80"/>
  <c r="Q76" i="80" s="1"/>
  <c r="N72" i="80"/>
  <c r="N69" i="80"/>
  <c r="N61" i="80"/>
  <c r="N58" i="80"/>
  <c r="N54" i="80"/>
  <c r="N53" i="80"/>
  <c r="O40" i="80"/>
  <c r="Q40" i="80" s="1"/>
  <c r="O36" i="80"/>
  <c r="Q36" i="80" s="1"/>
  <c r="O34" i="80"/>
  <c r="Q34" i="80" s="1"/>
  <c r="O33" i="80"/>
  <c r="Q33" i="80" s="1"/>
  <c r="O32" i="80"/>
  <c r="Q32" i="80" s="1"/>
  <c r="O31" i="80"/>
  <c r="Q31" i="80" s="1"/>
  <c r="O30" i="80"/>
  <c r="Q30" i="80" s="1"/>
  <c r="O29" i="80"/>
  <c r="Q29" i="80" s="1"/>
  <c r="O27" i="80"/>
  <c r="Q27" i="80" s="1"/>
  <c r="O26" i="80"/>
  <c r="Q26" i="80" s="1"/>
  <c r="O25" i="80"/>
  <c r="Q25" i="80" s="1"/>
  <c r="N24" i="80"/>
  <c r="N83" i="80"/>
  <c r="N62" i="80"/>
  <c r="N81" i="80"/>
  <c r="N80" i="80"/>
  <c r="O72" i="80"/>
  <c r="Q72" i="80" s="1"/>
  <c r="N68" i="80"/>
  <c r="N67" i="80"/>
  <c r="O66" i="80"/>
  <c r="Q66" i="80" s="1"/>
  <c r="O62" i="80"/>
  <c r="Q62" i="80" s="1"/>
  <c r="O58" i="80"/>
  <c r="Q58" i="80" s="1"/>
  <c r="O48" i="80"/>
  <c r="Q48" i="80" s="1"/>
  <c r="O43" i="80"/>
  <c r="Q43" i="80" s="1"/>
  <c r="O42" i="80"/>
  <c r="Q42" i="80" s="1"/>
  <c r="N31" i="80"/>
  <c r="N29" i="80"/>
  <c r="N43" i="80"/>
  <c r="N34" i="80"/>
  <c r="N30" i="80"/>
  <c r="N26" i="80"/>
  <c r="O24" i="80"/>
  <c r="Q24" i="80" s="1"/>
  <c r="O86" i="80"/>
  <c r="Q86" i="80" s="1"/>
  <c r="N82" i="80"/>
  <c r="O81" i="80"/>
  <c r="Q81" i="80" s="1"/>
  <c r="N79" i="80"/>
  <c r="N78" i="80"/>
  <c r="O77" i="80"/>
  <c r="Q77" i="80" s="1"/>
  <c r="N73" i="80"/>
  <c r="N63" i="80"/>
  <c r="N41" i="80"/>
  <c r="O35" i="80"/>
  <c r="Q35" i="80" s="1"/>
  <c r="O83" i="80"/>
  <c r="Q83" i="80" s="1"/>
  <c r="N76" i="80"/>
  <c r="O82" i="80"/>
  <c r="Q82" i="80" s="1"/>
  <c r="O68" i="80"/>
  <c r="Q68" i="80" s="1"/>
  <c r="O67" i="80"/>
  <c r="Q67" i="80" s="1"/>
  <c r="O28" i="80"/>
  <c r="Q28" i="80" s="1"/>
</calcChain>
</file>

<file path=xl/sharedStrings.xml><?xml version="1.0" encoding="utf-8"?>
<sst xmlns="http://schemas.openxmlformats.org/spreadsheetml/2006/main" count="4108" uniqueCount="195">
  <si>
    <t>Programme / Subprogramme / Performance Measures</t>
  </si>
  <si>
    <t>QUARTERLY OUTPUTS</t>
  </si>
  <si>
    <t>1st Quarter
Planned output 
as per SDBIP</t>
  </si>
  <si>
    <t>2nd Quarter 
Planned output 
as per SDBIP</t>
  </si>
  <si>
    <t>3rd Quarter 
Planned output 
as per SDBIP</t>
  </si>
  <si>
    <t>4th Quarter 
Planned output 
as per SDBIP</t>
  </si>
  <si>
    <t xml:space="preserve">1st Quarter 
Actual output </t>
  </si>
  <si>
    <t>2nd Quarter 
Actual output</t>
  </si>
  <si>
    <t xml:space="preserve">3rd Quarter
Actual output </t>
  </si>
  <si>
    <t xml:space="preserve">4th Quarter 
Actual output </t>
  </si>
  <si>
    <t>Summary of 
Planned output 
as per SDBIP</t>
  </si>
  <si>
    <t>Variation</t>
  </si>
  <si>
    <t>[3 + 5 + 7 + 9]</t>
  </si>
  <si>
    <t>[13-12]</t>
  </si>
  <si>
    <t>[4+6+8+10]</t>
  </si>
  <si>
    <t>Water</t>
  </si>
  <si>
    <t>Sewerage</t>
  </si>
  <si>
    <t>Solid Waste Management</t>
  </si>
  <si>
    <t>Electricity</t>
  </si>
  <si>
    <t>Spatial Development and the Built Environment:</t>
  </si>
  <si>
    <t>Access to Services:</t>
  </si>
  <si>
    <t>Local Economic Development and Job Creation:</t>
  </si>
  <si>
    <t>Muni
Code</t>
  </si>
  <si>
    <t xml:space="preserve">
Municipality</t>
  </si>
  <si>
    <t>Muni 
Counter</t>
  </si>
  <si>
    <t>Transport:</t>
  </si>
  <si>
    <t>Socio-Economic Amenities</t>
  </si>
  <si>
    <t>Number of hectares of land proclaimed (township establishment completed)</t>
  </si>
  <si>
    <t>Number of dwelling units developed per hectare</t>
  </si>
  <si>
    <t>Number of households living in informal settlements</t>
  </si>
  <si>
    <t>Number of informal settlements upgraded (services provided): In Situ</t>
  </si>
  <si>
    <t>hectares</t>
  </si>
  <si>
    <t>Households</t>
  </si>
  <si>
    <t>Current status</t>
  </si>
  <si>
    <t>Number of informal settlements targeted for upgrading</t>
  </si>
  <si>
    <t>Number of households living in informal settlements targeted for upgrading</t>
  </si>
  <si>
    <t>Sites</t>
  </si>
  <si>
    <t>Roads and storm water:</t>
  </si>
  <si>
    <t>Number of additional water service points to be installed for informal settlement dwellers within a 200m radius</t>
  </si>
  <si>
    <t>KMs of  new pedestrian walkways to be constructed</t>
  </si>
  <si>
    <t>Number of new bus terminals or taxi ranks to be constructed</t>
  </si>
  <si>
    <t>Number of new bus/taxi stops to be constructed</t>
  </si>
  <si>
    <t>KMs of new gravelled roads to be built</t>
  </si>
  <si>
    <t>KMs of new paved roads to be built</t>
  </si>
  <si>
    <t>Number of additional households to be provided with water connections</t>
  </si>
  <si>
    <t>Number of additional sanitation service points (toilets) to be installed for informal settlement dwellers</t>
  </si>
  <si>
    <t>Number of additional households to be provided with sewer connections</t>
  </si>
  <si>
    <t>  Number of community halls to be developed / upgraded</t>
  </si>
  <si>
    <t>  Number of sports fields and stadia to be developed / upgraded</t>
  </si>
  <si>
    <t>  Number of parks / leisure facilities to be developed  / upgraded</t>
  </si>
  <si>
    <t>  Number of  clinics to be developed / upgraded</t>
  </si>
  <si>
    <t xml:space="preserve">  Number of pre-schools / early childhood development centres to be developed / upgraded developed </t>
  </si>
  <si>
    <t>  Number of community swimming pools to be developed  / upgraded</t>
  </si>
  <si>
    <t xml:space="preserve">  Number of libraries to be developed / upgradeddeveloped </t>
  </si>
  <si>
    <t>  Number of museums / theatres and art galleries to be developed / upgraded</t>
  </si>
  <si>
    <t>  Number of cemetries to be developed / upgraded</t>
  </si>
  <si>
    <t xml:space="preserve">  Number of abbattoirs to be developed / upgraded </t>
  </si>
  <si>
    <t>  Number of markets to be developed / upgraded</t>
  </si>
  <si>
    <t>  Number of fire safety and emergency facilities to be developed / upgraded</t>
  </si>
  <si>
    <t>Number of additional jobs to be created using the Expanded Public Works  Programme guidelines and other municipal programmes</t>
  </si>
  <si>
    <t>Reason(s) for variation</t>
  </si>
  <si>
    <t>Remedial action</t>
  </si>
  <si>
    <t>Number of sites currently serviced with electricity, water (house connection), sewerage removal service and solid waste removal service</t>
  </si>
  <si>
    <t>Number of hectares of land already acquired and suitable for human settlements development</t>
  </si>
  <si>
    <t>Number of households in formal areas with access to basic electricity</t>
  </si>
  <si>
    <t>Number of households living in informal areas with access to basic electricity</t>
  </si>
  <si>
    <t>Number of households in formal areas receiving water services</t>
  </si>
  <si>
    <t>Number of households living in informal areas receiving water services</t>
  </si>
  <si>
    <t>Number of households in formal areas receiving sewerage services</t>
  </si>
  <si>
    <t>Number of households living in informal areas receiving sewerage services</t>
  </si>
  <si>
    <t>Number of households in formal areas with kerb-side refuse removal services (once a week)</t>
  </si>
  <si>
    <t xml:space="preserve">Number of households living in informal areas with access to refuse removal </t>
  </si>
  <si>
    <t>Number of hectares of land procured and suitable for Greenfields development</t>
  </si>
  <si>
    <t>Number of hectares of land procured and suitable for Brownfield development</t>
  </si>
  <si>
    <t>Number of informal settlements targeted for formalisation (services provided): Relocated</t>
  </si>
  <si>
    <t>Number of households living in informal backyard rental agreement</t>
  </si>
  <si>
    <t>Number of Title deeds transferred to eligible beneficiaries</t>
  </si>
  <si>
    <t>KMs of  roads resurfaced/rehabilitated/resealed</t>
  </si>
  <si>
    <t>KMs of  storm water drainage installed in addition to current ones</t>
  </si>
  <si>
    <t>Number of waste minimisation projects initiated/ upgraded</t>
  </si>
  <si>
    <t xml:space="preserve">Number of additional households provided with access to weekly refuse removal </t>
  </si>
  <si>
    <t>Number of households living in informal areas with solid waste removal service</t>
  </si>
  <si>
    <t>Number of additional high mast lights installed</t>
  </si>
  <si>
    <t>Number of additional households provided with access to Free Basic Electricity</t>
  </si>
  <si>
    <t>Number of additional street lights installed</t>
  </si>
  <si>
    <t>Number of additional households living in formal areas provided with electricity connections</t>
  </si>
  <si>
    <t>BUF</t>
  </si>
  <si>
    <t>Buffalo City</t>
  </si>
  <si>
    <t>NMA</t>
  </si>
  <si>
    <t>Nelson Mandela Bay</t>
  </si>
  <si>
    <t>EC101</t>
  </si>
  <si>
    <t>EC102</t>
  </si>
  <si>
    <t>Blue Crane Route</t>
  </si>
  <si>
    <t>EC104</t>
  </si>
  <si>
    <t>Makana</t>
  </si>
  <si>
    <t>EC105</t>
  </si>
  <si>
    <t>Ndlambe</t>
  </si>
  <si>
    <t>EC106</t>
  </si>
  <si>
    <t>Sundays River Valley</t>
  </si>
  <si>
    <t>EC108</t>
  </si>
  <si>
    <t>Kouga</t>
  </si>
  <si>
    <t>EC109</t>
  </si>
  <si>
    <t>Kou-Kamma</t>
  </si>
  <si>
    <t>DC10</t>
  </si>
  <si>
    <t>Sarah Baartman</t>
  </si>
  <si>
    <t>EC121</t>
  </si>
  <si>
    <t>Mbhashe</t>
  </si>
  <si>
    <t>EC122</t>
  </si>
  <si>
    <t>Mnquma</t>
  </si>
  <si>
    <t>EC123</t>
  </si>
  <si>
    <t>Great Kei</t>
  </si>
  <si>
    <t>EC124</t>
  </si>
  <si>
    <t>Amahlathi</t>
  </si>
  <si>
    <t>EC126</t>
  </si>
  <si>
    <t>Ngqushwa</t>
  </si>
  <si>
    <t>DC12</t>
  </si>
  <si>
    <t>Amathole</t>
  </si>
  <si>
    <t>EC131</t>
  </si>
  <si>
    <t>Inxuba Yethemba</t>
  </si>
  <si>
    <t>EC135</t>
  </si>
  <si>
    <t>Intsika Yethu</t>
  </si>
  <si>
    <t>EC136</t>
  </si>
  <si>
    <t>Emalahleni (Ec)</t>
  </si>
  <si>
    <t>EC137</t>
  </si>
  <si>
    <t>Engcobo</t>
  </si>
  <si>
    <t>EC138</t>
  </si>
  <si>
    <t>Sakhisizwe</t>
  </si>
  <si>
    <t>DC13</t>
  </si>
  <si>
    <t>Chris Hani</t>
  </si>
  <si>
    <t>EC141</t>
  </si>
  <si>
    <t>Elundini</t>
  </si>
  <si>
    <t>EC142</t>
  </si>
  <si>
    <t>Senqu</t>
  </si>
  <si>
    <t>EC143</t>
  </si>
  <si>
    <t>Maletswai</t>
  </si>
  <si>
    <t>EC144</t>
  </si>
  <si>
    <t>Gariep</t>
  </si>
  <si>
    <t>DC14</t>
  </si>
  <si>
    <t>Joe Gqabi</t>
  </si>
  <si>
    <t>EC153</t>
  </si>
  <si>
    <t>Ngquza Hills</t>
  </si>
  <si>
    <t>EC154</t>
  </si>
  <si>
    <t>Port St Johns</t>
  </si>
  <si>
    <t>EC155</t>
  </si>
  <si>
    <t>Nyandeni</t>
  </si>
  <si>
    <t>EC156</t>
  </si>
  <si>
    <t>Mhlontlo</t>
  </si>
  <si>
    <t>EC157</t>
  </si>
  <si>
    <t>King Sabata Dalindyebo</t>
  </si>
  <si>
    <t>DC15</t>
  </si>
  <si>
    <t>O .R. Tambo</t>
  </si>
  <si>
    <t>EC441</t>
  </si>
  <si>
    <t>Matatiele</t>
  </si>
  <si>
    <t>EC442</t>
  </si>
  <si>
    <t>Umzimvubu</t>
  </si>
  <si>
    <t>EC443</t>
  </si>
  <si>
    <t>Mbizana</t>
  </si>
  <si>
    <t>EC444</t>
  </si>
  <si>
    <t>Ntabankulu</t>
  </si>
  <si>
    <t>DC44</t>
  </si>
  <si>
    <t>Alfred Nzo</t>
  </si>
  <si>
    <t>EC129</t>
  </si>
  <si>
    <t>EC139</t>
  </si>
  <si>
    <t>EC145</t>
  </si>
  <si>
    <t>Dr Beyers Naude</t>
  </si>
  <si>
    <t>Raymond Mhlaba</t>
  </si>
  <si>
    <t>Enoch Mgijima</t>
  </si>
  <si>
    <t>Walter Sisulu</t>
  </si>
  <si>
    <t>Summary</t>
  </si>
  <si>
    <t>Eastern Cape</t>
  </si>
  <si>
    <t>Number of informal settlements targeted for upgrading with upgrading plans</t>
  </si>
  <si>
    <t>Number of sites serviced</t>
  </si>
  <si>
    <t>Percentage density reduction in total informal settlements</t>
  </si>
  <si>
    <t>Statistical indicators on service delivery as at the beginning of 2019/20 (to be completed only at the beginning of the municipal financial year)</t>
  </si>
  <si>
    <t>Backlog as at beginning of 2019/20</t>
  </si>
  <si>
    <t>Actual output for 2019/20
as per Annual Report</t>
  </si>
  <si>
    <t>66</t>
  </si>
  <si>
    <t>20</t>
  </si>
  <si>
    <t>1378</t>
  </si>
  <si>
    <t>Additional Free basic services not planned but provided as per indigent register</t>
  </si>
  <si>
    <t>QUARTERLY PERFORMANCE REPORTS - 2019/20</t>
  </si>
  <si>
    <t>Target for 2018/19 as per the
SDBIP</t>
  </si>
  <si>
    <t xml:space="preserve">Summary of Actual output for 2019/20
</t>
  </si>
  <si>
    <t>Appointment of a service provider by 15 November 2019.</t>
  </si>
  <si>
    <t>5.606</t>
  </si>
  <si>
    <t>5.541</t>
  </si>
  <si>
    <t>1.13</t>
  </si>
  <si>
    <t>One project was removed during the adjustments budget in February 2020 due to financial constraints. The existing project is in procurement phase.</t>
  </si>
  <si>
    <t>Project fully implemented</t>
  </si>
  <si>
    <t>Service provider appointed, but work not yet started.</t>
  </si>
  <si>
    <t>Project is 20% in progress, Multi-year project.</t>
  </si>
  <si>
    <t xml:space="preserve"> </t>
  </si>
  <si>
    <t>86</t>
  </si>
  <si>
    <t>1.5</t>
  </si>
  <si>
    <t xml:space="preserve">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</si>
</sst>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164" formatCode="_-* #,##0_-;\-* #,##0_-;_-* &quot;-&quot;_-;_-@_-"/>
    <numFmt numFmtId="165" formatCode="_-* #,##0.00_-;\-* #,##0.00_-;_-* &quot;-&quot;??_-;_-@_-"/>
    <numFmt numFmtId="166" formatCode="_ * #,##0_ ;_ * \-#,##0_ ;_ * &quot;-&quot;_ ;_ @_ "/>
    <numFmt numFmtId="167" formatCode="#,##0;\-#,##0;&quot;-&quot;"/>
    <numFmt numFmtId="168" formatCode="#,##0.00;\-#,##0.00;&quot;-&quot;"/>
    <numFmt numFmtId="169" formatCode="#,##0%;\-#,##0%;&quot;- &quot;"/>
    <numFmt numFmtId="170" formatCode="#,##0.0%;\-#,##0.0%;&quot;- &quot;"/>
    <numFmt numFmtId="171" formatCode="#,##0.00%;\-#,##0.00%;&quot;- &quot;"/>
    <numFmt numFmtId="172" formatCode="#,##0.0;\-#,##0.0;&quot;-&quot;"/>
    <numFmt numFmtId="173" formatCode="[Red]0%;[Red]\(0%\)"/>
    <numFmt numFmtId="174" formatCode="0%;\(0%\)"/>
    <numFmt numFmtId="175" formatCode="\ \ @"/>
    <numFmt numFmtId="176" formatCode="\ \ \ \ @"/>
    <numFmt numFmtId="177" formatCode="_-&quot;£&quot;* #,##0_-;\-&quot;£&quot;* #,##0_-;_-&quot;£&quot;* &quot;-&quot;_-;_-@_-"/>
    <numFmt numFmtId="178" formatCode="_-&quot;£&quot;* #,##0.00_-;\-&quot;£&quot;* #,##0.00_-;_-&quot;£&quot;* &quot;-&quot;??_-;_-@_-"/>
    <numFmt numFmtId="179" formatCode="_(* #,##0_);_(* \(#,##0\);_(* &quot;- &quot;?_);_(@_)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22"/>
      <name val="Calibri"/>
      <family val="2"/>
      <scheme val="minor"/>
    </font>
    <font>
      <b/>
      <sz val="8"/>
      <color indexed="22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53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7"/>
      <name val="Calibri"/>
      <family val="2"/>
      <scheme val="minor"/>
    </font>
    <font>
      <sz val="8"/>
      <color rgb="FF000000"/>
      <name val="Arial"/>
      <family val="2"/>
    </font>
    <font>
      <sz val="9"/>
      <color rgb="FF0000FF"/>
      <name val="Arial"/>
      <family val="2"/>
    </font>
    <font>
      <b/>
      <u/>
      <sz val="11"/>
      <color indexed="5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2">
    <xf numFmtId="0" fontId="0" fillId="0" borderId="0"/>
    <xf numFmtId="167" fontId="4" fillId="0" borderId="0" applyFill="0" applyBorder="0" applyAlignment="0"/>
    <xf numFmtId="168" fontId="4" fillId="0" borderId="0" applyFill="0" applyBorder="0" applyAlignment="0"/>
    <xf numFmtId="169" fontId="4" fillId="0" borderId="0" applyFill="0" applyBorder="0" applyAlignment="0"/>
    <xf numFmtId="170" fontId="4" fillId="0" borderId="0" applyFill="0" applyBorder="0" applyAlignment="0"/>
    <xf numFmtId="171" fontId="4" fillId="0" borderId="0" applyFill="0" applyBorder="0" applyAlignment="0"/>
    <xf numFmtId="167" fontId="4" fillId="0" borderId="0" applyFill="0" applyBorder="0" applyAlignment="0"/>
    <xf numFmtId="172" fontId="4" fillId="0" borderId="0" applyFill="0" applyBorder="0" applyAlignment="0"/>
    <xf numFmtId="168" fontId="4" fillId="0" borderId="0" applyFill="0" applyBorder="0" applyAlignment="0"/>
    <xf numFmtId="167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4" fontId="4" fillId="0" borderId="0" applyFill="0" applyBorder="0" applyAlignment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5" fillId="0" borderId="0" applyFill="0" applyBorder="0" applyAlignment="0"/>
    <xf numFmtId="168" fontId="5" fillId="0" borderId="0" applyFill="0" applyBorder="0" applyAlignment="0"/>
    <xf numFmtId="167" fontId="5" fillId="0" borderId="0" applyFill="0" applyBorder="0" applyAlignment="0"/>
    <xf numFmtId="172" fontId="5" fillId="0" borderId="0" applyFill="0" applyBorder="0" applyAlignment="0"/>
    <xf numFmtId="168" fontId="5" fillId="0" borderId="0" applyFill="0" applyBorder="0" applyAlignment="0"/>
    <xf numFmtId="2" fontId="1" fillId="0" borderId="0" applyFont="0" applyFill="0" applyBorder="0" applyAlignment="0" applyProtection="0"/>
    <xf numFmtId="38" fontId="6" fillId="2" borderId="0" applyNumberFormat="0" applyBorder="0" applyAlignment="0" applyProtection="0"/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3" fillId="0" borderId="0" applyNumberFormat="0" applyFill="0" applyBorder="0" applyAlignment="0" applyProtection="0">
      <alignment vertical="top"/>
      <protection locked="0"/>
    </xf>
    <xf numFmtId="10" fontId="6" fillId="3" borderId="3" applyNumberFormat="0" applyBorder="0" applyAlignment="0" applyProtection="0"/>
    <xf numFmtId="167" fontId="8" fillId="0" borderId="0" applyFill="0" applyBorder="0" applyAlignment="0"/>
    <xf numFmtId="168" fontId="8" fillId="0" borderId="0" applyFill="0" applyBorder="0" applyAlignment="0"/>
    <xf numFmtId="167" fontId="8" fillId="0" borderId="0" applyFill="0" applyBorder="0" applyAlignment="0"/>
    <xf numFmtId="172" fontId="8" fillId="0" borderId="0" applyFill="0" applyBorder="0" applyAlignment="0"/>
    <xf numFmtId="168" fontId="8" fillId="0" borderId="0" applyFill="0" applyBorder="0" applyAlignment="0"/>
    <xf numFmtId="173" fontId="2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67" fontId="9" fillId="0" borderId="0" applyFill="0" applyBorder="0" applyAlignment="0"/>
    <xf numFmtId="168" fontId="9" fillId="0" borderId="0" applyFill="0" applyBorder="0" applyAlignment="0"/>
    <xf numFmtId="167" fontId="9" fillId="0" borderId="0" applyFill="0" applyBorder="0" applyAlignment="0"/>
    <xf numFmtId="172" fontId="9" fillId="0" borderId="0" applyFill="0" applyBorder="0" applyAlignment="0"/>
    <xf numFmtId="168" fontId="9" fillId="0" borderId="0" applyFill="0" applyBorder="0" applyAlignment="0"/>
    <xf numFmtId="0" fontId="1" fillId="4" borderId="0"/>
    <xf numFmtId="49" fontId="4" fillId="0" borderId="0" applyFill="0" applyBorder="0" applyAlignment="0"/>
    <xf numFmtId="175" fontId="4" fillId="0" borderId="0" applyFill="0" applyBorder="0" applyAlignment="0"/>
    <xf numFmtId="176" fontId="4" fillId="0" borderId="0" applyFill="0" applyBorder="0" applyAlignment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32" fillId="0" borderId="0" applyFont="0" applyFill="0" applyBorder="0" applyAlignment="0" applyProtection="0"/>
  </cellStyleXfs>
  <cellXfs count="359">
    <xf numFmtId="0" fontId="0" fillId="0" borderId="0" xfId="0"/>
    <xf numFmtId="0" fontId="12" fillId="0" borderId="0" xfId="34" applyFont="1" applyFill="1" applyBorder="1" applyAlignment="1" applyProtection="1">
      <alignment vertical="top"/>
      <protection hidden="1"/>
    </xf>
    <xf numFmtId="0" fontId="0" fillId="0" borderId="0" xfId="0" applyFont="1"/>
    <xf numFmtId="0" fontId="13" fillId="0" borderId="0" xfId="26" applyFont="1" applyFill="1" applyBorder="1" applyAlignment="1" applyProtection="1">
      <alignment vertical="top"/>
      <protection hidden="1"/>
    </xf>
    <xf numFmtId="0" fontId="14" fillId="0" borderId="4" xfId="34" applyFont="1" applyFill="1" applyBorder="1" applyAlignment="1" applyProtection="1">
      <alignment horizontal="centerContinuous" vertical="top"/>
    </xf>
    <xf numFmtId="0" fontId="14" fillId="0" borderId="2" xfId="34" applyFont="1" applyFill="1" applyBorder="1" applyAlignment="1" applyProtection="1">
      <alignment horizontal="centerContinuous" vertical="top"/>
    </xf>
    <xf numFmtId="0" fontId="14" fillId="0" borderId="5" xfId="34" applyFont="1" applyFill="1" applyBorder="1" applyAlignment="1" applyProtection="1">
      <alignment horizontal="center" vertical="top" wrapText="1"/>
    </xf>
    <xf numFmtId="0" fontId="14" fillId="0" borderId="6" xfId="34" applyFont="1" applyFill="1" applyBorder="1" applyAlignment="1" applyProtection="1">
      <alignment horizontal="center" vertical="top" wrapText="1"/>
    </xf>
    <xf numFmtId="0" fontId="14" fillId="0" borderId="7" xfId="34" applyFont="1" applyFill="1" applyBorder="1" applyAlignment="1" applyProtection="1">
      <alignment horizontal="center" vertical="top" wrapText="1"/>
    </xf>
    <xf numFmtId="1" fontId="15" fillId="5" borderId="4" xfId="26" applyNumberFormat="1" applyFont="1" applyFill="1" applyBorder="1" applyAlignment="1" applyProtection="1">
      <alignment vertical="center"/>
    </xf>
    <xf numFmtId="0" fontId="16" fillId="5" borderId="2" xfId="36" applyFont="1" applyFill="1" applyBorder="1" applyAlignment="1" applyProtection="1">
      <alignment vertical="top"/>
    </xf>
    <xf numFmtId="166" fontId="16" fillId="5" borderId="7" xfId="36" applyNumberFormat="1" applyFont="1" applyFill="1" applyBorder="1" applyAlignment="1" applyProtection="1">
      <alignment vertical="top" wrapText="1"/>
    </xf>
    <xf numFmtId="166" fontId="16" fillId="5" borderId="5" xfId="36" applyNumberFormat="1" applyFont="1" applyFill="1" applyBorder="1" applyAlignment="1" applyProtection="1">
      <alignment vertical="top" wrapText="1"/>
    </xf>
    <xf numFmtId="166" fontId="16" fillId="5" borderId="6" xfId="36" applyNumberFormat="1" applyFont="1" applyFill="1" applyBorder="1" applyAlignment="1" applyProtection="1">
      <alignment vertical="top" wrapText="1"/>
    </xf>
    <xf numFmtId="166" fontId="16" fillId="5" borderId="2" xfId="36" applyNumberFormat="1" applyFont="1" applyFill="1" applyBorder="1" applyAlignment="1" applyProtection="1">
      <alignment vertical="top" wrapText="1"/>
    </xf>
    <xf numFmtId="166" fontId="16" fillId="5" borderId="8" xfId="36" applyNumberFormat="1" applyFont="1" applyFill="1" applyBorder="1" applyAlignment="1" applyProtection="1">
      <alignment vertical="top" wrapText="1"/>
    </xf>
    <xf numFmtId="0" fontId="17" fillId="0" borderId="0" xfId="36" applyFont="1"/>
    <xf numFmtId="1" fontId="18" fillId="0" borderId="9" xfId="26" applyNumberFormat="1" applyFont="1" applyFill="1" applyBorder="1" applyAlignment="1" applyProtection="1">
      <alignment vertical="top"/>
    </xf>
    <xf numFmtId="166" fontId="19" fillId="0" borderId="10" xfId="36" applyNumberFormat="1" applyFont="1" applyFill="1" applyBorder="1" applyAlignment="1" applyProtection="1">
      <alignment vertical="top" wrapText="1"/>
    </xf>
    <xf numFmtId="166" fontId="19" fillId="0" borderId="11" xfId="36" applyNumberFormat="1" applyFont="1" applyFill="1" applyBorder="1" applyAlignment="1" applyProtection="1">
      <alignment vertical="top" wrapText="1"/>
    </xf>
    <xf numFmtId="166" fontId="19" fillId="0" borderId="12" xfId="36" applyNumberFormat="1" applyFont="1" applyFill="1" applyBorder="1" applyAlignment="1" applyProtection="1">
      <alignment vertical="top" wrapText="1"/>
    </xf>
    <xf numFmtId="166" fontId="19" fillId="0" borderId="13" xfId="36" applyNumberFormat="1" applyFont="1" applyFill="1" applyBorder="1" applyAlignment="1" applyProtection="1">
      <alignment vertical="top" wrapText="1"/>
    </xf>
    <xf numFmtId="166" fontId="19" fillId="0" borderId="14" xfId="36" applyNumberFormat="1" applyFont="1" applyFill="1" applyBorder="1" applyAlignment="1" applyProtection="1">
      <alignment vertical="top" wrapText="1"/>
    </xf>
    <xf numFmtId="1" fontId="14" fillId="0" borderId="9" xfId="36" applyNumberFormat="1" applyFont="1" applyFill="1" applyBorder="1" applyAlignment="1" applyProtection="1">
      <alignment vertical="top"/>
    </xf>
    <xf numFmtId="1" fontId="14" fillId="0" borderId="0" xfId="36" applyNumberFormat="1" applyFont="1" applyFill="1" applyBorder="1" applyAlignment="1" applyProtection="1">
      <alignment vertical="top"/>
    </xf>
    <xf numFmtId="1" fontId="14" fillId="0" borderId="0" xfId="36" applyNumberFormat="1" applyFont="1" applyFill="1" applyBorder="1" applyAlignment="1" applyProtection="1">
      <alignment vertical="top" wrapText="1"/>
    </xf>
    <xf numFmtId="166" fontId="19" fillId="0" borderId="15" xfId="36" applyNumberFormat="1" applyFont="1" applyFill="1" applyBorder="1" applyAlignment="1" applyProtection="1">
      <alignment vertical="top" wrapText="1"/>
    </xf>
    <xf numFmtId="1" fontId="17" fillId="0" borderId="9" xfId="36" applyNumberFormat="1" applyFont="1" applyFill="1" applyBorder="1" applyAlignment="1" applyProtection="1">
      <alignment vertical="top" wrapText="1"/>
    </xf>
    <xf numFmtId="1" fontId="17" fillId="0" borderId="16" xfId="36" applyNumberFormat="1" applyFont="1" applyFill="1" applyBorder="1" applyAlignment="1" applyProtection="1">
      <alignment vertical="top" wrapText="1"/>
    </xf>
    <xf numFmtId="0" fontId="14" fillId="0" borderId="8" xfId="34" applyFont="1" applyFill="1" applyBorder="1" applyAlignment="1" applyProtection="1">
      <alignment horizontal="centerContinuous" vertical="top"/>
    </xf>
    <xf numFmtId="0" fontId="19" fillId="0" borderId="4" xfId="34" applyFont="1" applyFill="1" applyBorder="1" applyAlignment="1" applyProtection="1">
      <alignment horizontal="centerContinuous" vertical="top"/>
    </xf>
    <xf numFmtId="0" fontId="19" fillId="0" borderId="2" xfId="34" applyFont="1" applyFill="1" applyBorder="1" applyAlignment="1" applyProtection="1">
      <alignment horizontal="centerContinuous" vertical="top"/>
    </xf>
    <xf numFmtId="0" fontId="19" fillId="0" borderId="5" xfId="34" applyFont="1" applyFill="1" applyBorder="1" applyAlignment="1" applyProtection="1">
      <alignment horizontal="center" vertical="top" wrapText="1"/>
    </xf>
    <xf numFmtId="0" fontId="19" fillId="0" borderId="6" xfId="34" applyFont="1" applyFill="1" applyBorder="1" applyAlignment="1" applyProtection="1">
      <alignment horizontal="center" vertical="top" wrapText="1"/>
    </xf>
    <xf numFmtId="0" fontId="19" fillId="0" borderId="2" xfId="34" applyFont="1" applyFill="1" applyBorder="1" applyAlignment="1" applyProtection="1">
      <alignment horizontal="center" vertical="top" wrapText="1"/>
    </xf>
    <xf numFmtId="0" fontId="19" fillId="0" borderId="8" xfId="34" applyFont="1" applyFill="1" applyBorder="1" applyAlignment="1" applyProtection="1">
      <alignment horizontal="center" vertical="top" wrapText="1"/>
    </xf>
    <xf numFmtId="0" fontId="20" fillId="0" borderId="0" xfId="0" applyFont="1"/>
    <xf numFmtId="1" fontId="17" fillId="0" borderId="0" xfId="36" applyNumberFormat="1" applyFont="1" applyFill="1" applyBorder="1" applyAlignment="1" applyProtection="1">
      <alignment vertical="top"/>
    </xf>
    <xf numFmtId="1" fontId="17" fillId="0" borderId="15" xfId="36" applyNumberFormat="1" applyFont="1" applyFill="1" applyBorder="1" applyAlignment="1" applyProtection="1">
      <alignment vertical="top"/>
    </xf>
    <xf numFmtId="1" fontId="17" fillId="0" borderId="17" xfId="36" applyNumberFormat="1" applyFont="1" applyFill="1" applyBorder="1" applyAlignment="1" applyProtection="1">
      <alignment vertical="top"/>
    </xf>
    <xf numFmtId="1" fontId="17" fillId="0" borderId="18" xfId="36" applyNumberFormat="1" applyFont="1" applyFill="1" applyBorder="1" applyAlignment="1" applyProtection="1">
      <alignment vertical="top"/>
    </xf>
    <xf numFmtId="0" fontId="19" fillId="0" borderId="7" xfId="34" applyFont="1" applyFill="1" applyBorder="1" applyAlignment="1" applyProtection="1">
      <alignment horizontal="center" vertical="top" wrapText="1"/>
    </xf>
    <xf numFmtId="179" fontId="17" fillId="6" borderId="10" xfId="36" applyNumberFormat="1" applyFont="1" applyFill="1" applyBorder="1" applyAlignment="1" applyProtection="1">
      <alignment vertical="top"/>
    </xf>
    <xf numFmtId="179" fontId="17" fillId="6" borderId="19" xfId="36" applyNumberFormat="1" applyFont="1" applyFill="1" applyBorder="1" applyAlignment="1" applyProtection="1">
      <alignment vertical="top"/>
    </xf>
    <xf numFmtId="0" fontId="14" fillId="0" borderId="8" xfId="34" applyFont="1" applyFill="1" applyBorder="1" applyAlignment="1" applyProtection="1">
      <alignment horizontal="center" vertical="top" wrapText="1"/>
    </xf>
    <xf numFmtId="1" fontId="21" fillId="0" borderId="0" xfId="36" applyNumberFormat="1" applyFont="1" applyFill="1" applyBorder="1" applyAlignment="1" applyProtection="1">
      <alignment vertical="top"/>
    </xf>
    <xf numFmtId="0" fontId="14" fillId="0" borderId="3" xfId="34" applyFont="1" applyFill="1" applyBorder="1" applyAlignment="1" applyProtection="1">
      <alignment horizontal="center" vertical="top" wrapText="1"/>
    </xf>
    <xf numFmtId="0" fontId="19" fillId="0" borderId="3" xfId="34" applyFont="1" applyFill="1" applyBorder="1" applyAlignment="1" applyProtection="1">
      <alignment horizontal="center" vertical="top" wrapText="1"/>
    </xf>
    <xf numFmtId="166" fontId="16" fillId="5" borderId="3" xfId="36" applyNumberFormat="1" applyFont="1" applyFill="1" applyBorder="1" applyAlignment="1" applyProtection="1">
      <alignment vertical="top" wrapText="1"/>
    </xf>
    <xf numFmtId="166" fontId="19" fillId="0" borderId="20" xfId="36" applyNumberFormat="1" applyFont="1" applyFill="1" applyBorder="1" applyAlignment="1" applyProtection="1">
      <alignment vertical="top" wrapText="1"/>
    </xf>
    <xf numFmtId="166" fontId="19" fillId="0" borderId="21" xfId="36" applyNumberFormat="1" applyFont="1" applyFill="1" applyBorder="1" applyAlignment="1" applyProtection="1">
      <alignment vertical="top" wrapText="1"/>
    </xf>
    <xf numFmtId="179" fontId="17" fillId="6" borderId="22" xfId="36" applyNumberFormat="1" applyFont="1" applyFill="1" applyBorder="1" applyAlignment="1" applyProtection="1">
      <alignment vertical="top"/>
    </xf>
    <xf numFmtId="179" fontId="17" fillId="6" borderId="23" xfId="36" applyNumberFormat="1" applyFont="1" applyFill="1" applyBorder="1" applyAlignment="1" applyProtection="1">
      <alignment vertical="top"/>
    </xf>
    <xf numFmtId="179" fontId="17" fillId="6" borderId="21" xfId="36" applyNumberFormat="1" applyFont="1" applyFill="1" applyBorder="1" applyAlignment="1" applyProtection="1">
      <alignment vertical="top"/>
    </xf>
    <xf numFmtId="179" fontId="17" fillId="6" borderId="24" xfId="36" applyNumberFormat="1" applyFont="1" applyFill="1" applyBorder="1" applyAlignment="1" applyProtection="1">
      <alignment vertical="top"/>
    </xf>
    <xf numFmtId="179" fontId="17" fillId="7" borderId="10" xfId="36" applyNumberFormat="1" applyFont="1" applyFill="1" applyBorder="1" applyAlignment="1" applyProtection="1">
      <alignment vertical="top"/>
      <protection locked="0"/>
    </xf>
    <xf numFmtId="0" fontId="14" fillId="0" borderId="2" xfId="34" applyFont="1" applyFill="1" applyBorder="1" applyAlignment="1" applyProtection="1">
      <alignment horizontal="center" vertical="top" wrapText="1"/>
    </xf>
    <xf numFmtId="166" fontId="19" fillId="0" borderId="25" xfId="36" applyNumberFormat="1" applyFont="1" applyFill="1" applyBorder="1" applyAlignment="1" applyProtection="1">
      <alignment vertical="top" wrapText="1"/>
    </xf>
    <xf numFmtId="166" fontId="19" fillId="0" borderId="0" xfId="36" applyNumberFormat="1" applyFont="1" applyFill="1" applyBorder="1" applyAlignment="1" applyProtection="1">
      <alignment vertical="top" wrapText="1"/>
    </xf>
    <xf numFmtId="179" fontId="17" fillId="8" borderId="10" xfId="36" applyNumberFormat="1" applyFont="1" applyFill="1" applyBorder="1" applyAlignment="1" applyProtection="1">
      <alignment vertical="top"/>
      <protection locked="0"/>
    </xf>
    <xf numFmtId="179" fontId="17" fillId="9" borderId="10" xfId="36" applyNumberFormat="1" applyFont="1" applyFill="1" applyBorder="1" applyAlignment="1" applyProtection="1">
      <alignment vertical="top"/>
      <protection locked="0"/>
    </xf>
    <xf numFmtId="179" fontId="17" fillId="10" borderId="22" xfId="36" applyNumberFormat="1" applyFont="1" applyFill="1" applyBorder="1" applyAlignment="1" applyProtection="1">
      <alignment vertical="top"/>
      <protection locked="0"/>
    </xf>
    <xf numFmtId="1" fontId="22" fillId="0" borderId="0" xfId="34" applyNumberFormat="1" applyFont="1" applyFill="1" applyBorder="1" applyAlignment="1" applyProtection="1">
      <protection hidden="1"/>
    </xf>
    <xf numFmtId="1" fontId="22" fillId="0" borderId="0" xfId="34" applyNumberFormat="1" applyFont="1" applyFill="1" applyBorder="1" applyAlignment="1" applyProtection="1">
      <alignment vertical="center"/>
      <protection hidden="1"/>
    </xf>
    <xf numFmtId="0" fontId="17" fillId="0" borderId="0" xfId="34" applyFont="1" applyBorder="1"/>
    <xf numFmtId="1" fontId="23" fillId="0" borderId="0" xfId="26" applyNumberFormat="1" applyFont="1" applyBorder="1" applyAlignment="1" applyProtection="1">
      <protection hidden="1"/>
    </xf>
    <xf numFmtId="1" fontId="23" fillId="0" borderId="0" xfId="26" applyNumberFormat="1" applyFont="1" applyBorder="1" applyAlignment="1" applyProtection="1">
      <alignment vertical="center"/>
      <protection hidden="1"/>
    </xf>
    <xf numFmtId="0" fontId="22" fillId="0" borderId="0" xfId="34" applyNumberFormat="1" applyFont="1" applyFill="1" applyBorder="1" applyAlignment="1" applyProtection="1">
      <protection hidden="1"/>
    </xf>
    <xf numFmtId="179" fontId="17" fillId="11" borderId="22" xfId="36" applyNumberFormat="1" applyFont="1" applyFill="1" applyBorder="1" applyAlignment="1" applyProtection="1">
      <alignment vertical="top"/>
      <protection locked="0"/>
    </xf>
    <xf numFmtId="166" fontId="19" fillId="0" borderId="22" xfId="36" applyNumberFormat="1" applyFont="1" applyFill="1" applyBorder="1" applyAlignment="1" applyProtection="1">
      <alignment vertical="top" wrapText="1"/>
    </xf>
    <xf numFmtId="179" fontId="12" fillId="0" borderId="10" xfId="36" applyNumberFormat="1" applyFont="1" applyFill="1" applyBorder="1" applyAlignment="1" applyProtection="1">
      <alignment vertical="top" wrapText="1"/>
    </xf>
    <xf numFmtId="179" fontId="12" fillId="0" borderId="13" xfId="36" applyNumberFormat="1" applyFont="1" applyFill="1" applyBorder="1" applyAlignment="1" applyProtection="1">
      <alignment vertical="top" wrapText="1"/>
    </xf>
    <xf numFmtId="0" fontId="24" fillId="0" borderId="3" xfId="0" applyFont="1" applyBorder="1" applyAlignment="1">
      <alignment wrapText="1"/>
    </xf>
    <xf numFmtId="0" fontId="24" fillId="0" borderId="26" xfId="0" applyFont="1" applyBorder="1" applyAlignment="1">
      <alignment horizontal="right" wrapText="1"/>
    </xf>
    <xf numFmtId="0" fontId="11" fillId="0" borderId="0" xfId="0" applyFont="1"/>
    <xf numFmtId="0" fontId="25" fillId="0" borderId="27" xfId="0" applyFont="1" applyBorder="1" applyAlignment="1">
      <alignment wrapText="1"/>
    </xf>
    <xf numFmtId="0" fontId="25" fillId="0" borderId="28" xfId="0" applyFont="1" applyBorder="1" applyAlignment="1">
      <alignment wrapText="1"/>
    </xf>
    <xf numFmtId="0" fontId="25" fillId="0" borderId="29" xfId="0" applyFont="1" applyBorder="1" applyAlignment="1">
      <alignment horizontal="right" wrapText="1"/>
    </xf>
    <xf numFmtId="0" fontId="24" fillId="0" borderId="30" xfId="0" applyFont="1" applyBorder="1" applyAlignment="1">
      <alignment horizontal="right" wrapText="1"/>
    </xf>
    <xf numFmtId="1" fontId="26" fillId="0" borderId="9" xfId="26" applyNumberFormat="1" applyFont="1" applyFill="1" applyBorder="1" applyAlignment="1" applyProtection="1">
      <alignment horizontal="left" vertical="top" indent="1"/>
    </xf>
    <xf numFmtId="1" fontId="17" fillId="6" borderId="9" xfId="36" applyNumberFormat="1" applyFont="1" applyFill="1" applyBorder="1" applyAlignment="1" applyProtection="1">
      <alignment vertical="top" wrapText="1"/>
    </xf>
    <xf numFmtId="179" fontId="17" fillId="6" borderId="10" xfId="36" applyNumberFormat="1" applyFont="1" applyFill="1" applyBorder="1" applyAlignment="1" applyProtection="1">
      <alignment vertical="top"/>
      <protection locked="0"/>
    </xf>
    <xf numFmtId="179" fontId="17" fillId="6" borderId="22" xfId="36" applyNumberFormat="1" applyFont="1" applyFill="1" applyBorder="1" applyAlignment="1" applyProtection="1">
      <alignment vertical="top"/>
      <protection locked="0"/>
    </xf>
    <xf numFmtId="0" fontId="0" fillId="6" borderId="0" xfId="0" applyFont="1" applyFill="1"/>
    <xf numFmtId="179" fontId="17" fillId="6" borderId="19" xfId="36" applyNumberFormat="1" applyFont="1" applyFill="1" applyBorder="1" applyAlignment="1" applyProtection="1">
      <alignment vertical="top"/>
      <protection locked="0"/>
    </xf>
    <xf numFmtId="179" fontId="17" fillId="6" borderId="23" xfId="36" applyNumberFormat="1" applyFont="1" applyFill="1" applyBorder="1" applyAlignment="1" applyProtection="1">
      <alignment vertical="top"/>
      <protection locked="0"/>
    </xf>
    <xf numFmtId="1" fontId="27" fillId="0" borderId="0" xfId="34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wrapText="1"/>
    </xf>
    <xf numFmtId="0" fontId="28" fillId="0" borderId="3" xfId="0" applyFont="1" applyBorder="1" applyAlignment="1">
      <alignment horizontal="center" wrapText="1"/>
    </xf>
    <xf numFmtId="0" fontId="10" fillId="0" borderId="0" xfId="34" applyNumberFormat="1" applyFont="1" applyFill="1" applyBorder="1" applyAlignment="1" applyProtection="1">
      <alignment vertical="top"/>
      <protection hidden="1"/>
    </xf>
    <xf numFmtId="0" fontId="29" fillId="0" borderId="0" xfId="26" applyFont="1" applyFill="1" applyBorder="1" applyAlignment="1" applyProtection="1">
      <alignment vertical="top"/>
      <protection hidden="1"/>
    </xf>
    <xf numFmtId="0" fontId="29" fillId="0" borderId="0" xfId="0" applyFont="1"/>
    <xf numFmtId="0" fontId="12" fillId="0" borderId="0" xfId="34" applyFont="1" applyFill="1" applyBorder="1" applyAlignment="1" applyProtection="1">
      <alignment vertical="top" wrapText="1"/>
      <protection hidden="1"/>
    </xf>
    <xf numFmtId="0" fontId="27" fillId="0" borderId="0" xfId="0" applyFont="1" applyAlignment="1">
      <alignment wrapText="1"/>
    </xf>
    <xf numFmtId="1" fontId="27" fillId="0" borderId="0" xfId="34" applyNumberFormat="1" applyFont="1" applyFill="1" applyBorder="1" applyAlignment="1" applyProtection="1">
      <alignment vertical="center" wrapText="1"/>
      <protection hidden="1"/>
    </xf>
    <xf numFmtId="1" fontId="27" fillId="6" borderId="0" xfId="34" applyNumberFormat="1" applyFont="1" applyFill="1" applyBorder="1" applyAlignment="1" applyProtection="1">
      <alignment vertical="center" wrapText="1"/>
      <protection hidden="1"/>
    </xf>
    <xf numFmtId="0" fontId="12" fillId="0" borderId="21" xfId="34" applyFont="1" applyFill="1" applyBorder="1" applyAlignment="1" applyProtection="1">
      <alignment vertical="top" wrapText="1"/>
      <protection hidden="1"/>
    </xf>
    <xf numFmtId="0" fontId="17" fillId="0" borderId="21" xfId="36" applyFont="1" applyBorder="1" applyAlignment="1">
      <alignment wrapText="1"/>
    </xf>
    <xf numFmtId="0" fontId="17" fillId="0" borderId="0" xfId="36" applyFont="1" applyBorder="1"/>
    <xf numFmtId="0" fontId="17" fillId="0" borderId="21" xfId="36" applyFont="1" applyBorder="1" applyAlignment="1" applyProtection="1">
      <alignment wrapText="1"/>
      <protection locked="0"/>
    </xf>
    <xf numFmtId="0" fontId="17" fillId="6" borderId="21" xfId="36" applyFont="1" applyFill="1" applyBorder="1" applyAlignment="1" applyProtection="1">
      <alignment wrapText="1"/>
      <protection locked="0"/>
    </xf>
    <xf numFmtId="0" fontId="0" fillId="0" borderId="21" xfId="0" applyFont="1" applyBorder="1" applyAlignment="1" applyProtection="1">
      <alignment wrapText="1"/>
      <protection locked="0"/>
    </xf>
    <xf numFmtId="0" fontId="0" fillId="0" borderId="24" xfId="0" applyFont="1" applyBorder="1" applyAlignment="1" applyProtection="1">
      <alignment wrapText="1"/>
      <protection locked="0"/>
    </xf>
    <xf numFmtId="0" fontId="17" fillId="0" borderId="3" xfId="34" applyFont="1" applyBorder="1" applyAlignment="1" applyProtection="1">
      <alignment wrapText="1"/>
      <protection locked="0"/>
    </xf>
    <xf numFmtId="179" fontId="17" fillId="0" borderId="10" xfId="36" applyNumberFormat="1" applyFont="1" applyFill="1" applyBorder="1" applyAlignment="1" applyProtection="1">
      <alignment vertical="top"/>
      <protection locked="0"/>
    </xf>
    <xf numFmtId="179" fontId="17" fillId="0" borderId="22" xfId="36" applyNumberFormat="1" applyFont="1" applyFill="1" applyBorder="1" applyAlignment="1" applyProtection="1">
      <alignment vertical="top"/>
      <protection locked="0"/>
    </xf>
    <xf numFmtId="0" fontId="17" fillId="6" borderId="0" xfId="36" applyFont="1" applyFill="1"/>
    <xf numFmtId="1" fontId="17" fillId="0" borderId="0" xfId="36" applyNumberFormat="1" applyFont="1" applyFill="1" applyBorder="1" applyAlignment="1" applyProtection="1">
      <alignment vertical="top" wrapText="1"/>
    </xf>
    <xf numFmtId="1" fontId="17" fillId="0" borderId="0" xfId="36" applyNumberFormat="1" applyFont="1" applyFill="1" applyBorder="1" applyAlignment="1" applyProtection="1">
      <alignment horizontal="left" vertical="top" wrapText="1"/>
    </xf>
    <xf numFmtId="1" fontId="17" fillId="0" borderId="15" xfId="36" applyNumberFormat="1" applyFont="1" applyFill="1" applyBorder="1" applyAlignment="1" applyProtection="1">
      <alignment horizontal="left" vertical="top" wrapText="1"/>
    </xf>
    <xf numFmtId="1" fontId="18" fillId="0" borderId="9" xfId="26" applyNumberFormat="1" applyFont="1" applyFill="1" applyBorder="1" applyAlignment="1" applyProtection="1">
      <alignment horizontal="left" vertical="top"/>
    </xf>
    <xf numFmtId="1" fontId="18" fillId="0" borderId="0" xfId="26" applyNumberFormat="1" applyFont="1" applyFill="1" applyBorder="1" applyAlignment="1" applyProtection="1">
      <alignment horizontal="left" vertical="top"/>
    </xf>
    <xf numFmtId="1" fontId="18" fillId="0" borderId="15" xfId="26" applyNumberFormat="1" applyFont="1" applyFill="1" applyBorder="1" applyAlignment="1" applyProtection="1">
      <alignment horizontal="left" vertical="top"/>
    </xf>
    <xf numFmtId="1" fontId="17" fillId="0" borderId="0" xfId="36" applyNumberFormat="1" applyFont="1" applyFill="1" applyBorder="1" applyAlignment="1" applyProtection="1">
      <alignment horizontal="left" vertical="top"/>
    </xf>
    <xf numFmtId="0" fontId="25" fillId="0" borderId="15" xfId="0" applyFont="1" applyBorder="1" applyAlignment="1">
      <alignment wrapText="1"/>
    </xf>
    <xf numFmtId="0" fontId="25" fillId="0" borderId="21" xfId="0" applyFont="1" applyBorder="1" applyAlignment="1">
      <alignment wrapText="1"/>
    </xf>
    <xf numFmtId="179" fontId="12" fillId="6" borderId="10" xfId="36" applyNumberFormat="1" applyFont="1" applyFill="1" applyBorder="1" applyAlignment="1" applyProtection="1">
      <alignment vertical="top" wrapText="1"/>
    </xf>
    <xf numFmtId="179" fontId="17" fillId="6" borderId="0" xfId="36" applyNumberFormat="1" applyFont="1" applyFill="1" applyBorder="1" applyAlignment="1" applyProtection="1">
      <alignment vertical="top"/>
    </xf>
    <xf numFmtId="179" fontId="17" fillId="6" borderId="21" xfId="36" applyNumberFormat="1" applyFont="1" applyFill="1" applyBorder="1" applyAlignment="1" applyProtection="1">
      <alignment vertical="top"/>
      <protection locked="0"/>
    </xf>
    <xf numFmtId="1" fontId="17" fillId="0" borderId="0" xfId="36" applyNumberFormat="1" applyFont="1" applyFill="1" applyBorder="1" applyAlignment="1" applyProtection="1">
      <alignment vertical="top" wrapText="1"/>
    </xf>
    <xf numFmtId="1" fontId="18" fillId="0" borderId="9" xfId="26" applyNumberFormat="1" applyFont="1" applyFill="1" applyBorder="1" applyAlignment="1" applyProtection="1">
      <alignment horizontal="left" vertical="top"/>
    </xf>
    <xf numFmtId="1" fontId="18" fillId="0" borderId="0" xfId="26" applyNumberFormat="1" applyFont="1" applyFill="1" applyBorder="1" applyAlignment="1" applyProtection="1">
      <alignment horizontal="left" vertical="top"/>
    </xf>
    <xf numFmtId="1" fontId="18" fillId="0" borderId="15" xfId="26" applyNumberFormat="1" applyFont="1" applyFill="1" applyBorder="1" applyAlignment="1" applyProtection="1">
      <alignment horizontal="left" vertical="top"/>
    </xf>
    <xf numFmtId="1" fontId="17" fillId="0" borderId="0" xfId="36" applyNumberFormat="1" applyFont="1" applyFill="1" applyBorder="1" applyAlignment="1" applyProtection="1">
      <alignment horizontal="left" vertical="top" wrapText="1"/>
    </xf>
    <xf numFmtId="1" fontId="17" fillId="0" borderId="15" xfId="36" applyNumberFormat="1" applyFont="1" applyFill="1" applyBorder="1" applyAlignment="1" applyProtection="1">
      <alignment horizontal="left" vertical="top" wrapText="1"/>
    </xf>
    <xf numFmtId="1" fontId="17" fillId="0" borderId="0" xfId="36" applyNumberFormat="1" applyFont="1" applyFill="1" applyBorder="1" applyAlignment="1" applyProtection="1">
      <alignment horizontal="left" vertical="top"/>
    </xf>
    <xf numFmtId="0" fontId="17" fillId="0" borderId="0" xfId="0" applyFont="1" applyAlignment="1">
      <alignment wrapText="1"/>
    </xf>
    <xf numFmtId="1" fontId="17" fillId="0" borderId="3" xfId="34" applyNumberFormat="1" applyFont="1" applyBorder="1" applyAlignment="1" applyProtection="1">
      <alignment wrapText="1"/>
      <protection locked="0"/>
    </xf>
    <xf numFmtId="1" fontId="28" fillId="0" borderId="3" xfId="0" applyNumberFormat="1" applyFont="1" applyBorder="1" applyAlignment="1" applyProtection="1">
      <alignment horizontal="center" wrapText="1"/>
      <protection locked="0"/>
    </xf>
    <xf numFmtId="1" fontId="17" fillId="0" borderId="0" xfId="34" applyNumberFormat="1" applyFont="1" applyFill="1" applyBorder="1" applyAlignment="1" applyProtection="1">
      <alignment vertical="center" wrapText="1"/>
      <protection hidden="1"/>
    </xf>
    <xf numFmtId="1" fontId="17" fillId="0" borderId="3" xfId="34" applyNumberFormat="1" applyFont="1" applyBorder="1" applyProtection="1">
      <protection locked="0"/>
    </xf>
    <xf numFmtId="1" fontId="17" fillId="6" borderId="0" xfId="34" applyNumberFormat="1" applyFont="1" applyFill="1" applyBorder="1" applyAlignment="1" applyProtection="1">
      <alignment vertical="center" wrapText="1"/>
      <protection hidden="1"/>
    </xf>
    <xf numFmtId="0" fontId="31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wrapText="1"/>
    </xf>
    <xf numFmtId="9" fontId="0" fillId="0" borderId="21" xfId="0" applyNumberFormat="1" applyFont="1" applyFill="1" applyBorder="1" applyAlignment="1">
      <alignment horizontal="left" vertical="center" wrapText="1"/>
    </xf>
    <xf numFmtId="0" fontId="0" fillId="0" borderId="15" xfId="0" applyFont="1" applyBorder="1" applyAlignment="1" applyProtection="1">
      <alignment wrapText="1"/>
      <protection locked="0"/>
    </xf>
    <xf numFmtId="1" fontId="17" fillId="0" borderId="3" xfId="34" applyNumberFormat="1" applyFont="1" applyBorder="1" applyAlignment="1" applyProtection="1">
      <alignment wrapText="1"/>
      <protection locked="0"/>
    </xf>
    <xf numFmtId="1" fontId="28" fillId="0" borderId="3" xfId="0" applyNumberFormat="1" applyFont="1" applyBorder="1" applyAlignment="1" applyProtection="1">
      <alignment horizontal="center" wrapText="1"/>
      <protection locked="0"/>
    </xf>
    <xf numFmtId="1" fontId="17" fillId="0" borderId="3" xfId="34" applyNumberFormat="1" applyFont="1" applyBorder="1" applyProtection="1">
      <protection locked="0"/>
    </xf>
    <xf numFmtId="0" fontId="12" fillId="0" borderId="0" xfId="34" applyFont="1" applyFill="1" applyBorder="1" applyAlignment="1" applyProtection="1">
      <alignment vertical="top"/>
      <protection hidden="1"/>
    </xf>
    <xf numFmtId="0" fontId="0" fillId="0" borderId="0" xfId="0" applyFont="1"/>
    <xf numFmtId="0" fontId="13" fillId="0" borderId="0" xfId="26" applyFont="1" applyFill="1" applyBorder="1" applyAlignment="1" applyProtection="1">
      <alignment vertical="top"/>
      <protection hidden="1"/>
    </xf>
    <xf numFmtId="0" fontId="14" fillId="0" borderId="4" xfId="34" applyFont="1" applyFill="1" applyBorder="1" applyAlignment="1" applyProtection="1">
      <alignment horizontal="centerContinuous" vertical="top"/>
    </xf>
    <xf numFmtId="0" fontId="14" fillId="0" borderId="2" xfId="34" applyFont="1" applyFill="1" applyBorder="1" applyAlignment="1" applyProtection="1">
      <alignment horizontal="centerContinuous" vertical="top"/>
    </xf>
    <xf numFmtId="0" fontId="14" fillId="0" borderId="5" xfId="34" applyFont="1" applyFill="1" applyBorder="1" applyAlignment="1" applyProtection="1">
      <alignment horizontal="center" vertical="top" wrapText="1"/>
    </xf>
    <xf numFmtId="0" fontId="14" fillId="0" borderId="6" xfId="34" applyFont="1" applyFill="1" applyBorder="1" applyAlignment="1" applyProtection="1">
      <alignment horizontal="center" vertical="top" wrapText="1"/>
    </xf>
    <xf numFmtId="0" fontId="14" fillId="0" borderId="7" xfId="34" applyFont="1" applyFill="1" applyBorder="1" applyAlignment="1" applyProtection="1">
      <alignment horizontal="center" vertical="top" wrapText="1"/>
    </xf>
    <xf numFmtId="1" fontId="15" fillId="5" borderId="4" xfId="26" applyNumberFormat="1" applyFont="1" applyFill="1" applyBorder="1" applyAlignment="1" applyProtection="1">
      <alignment vertical="center"/>
    </xf>
    <xf numFmtId="0" fontId="16" fillId="5" borderId="2" xfId="36" applyFont="1" applyFill="1" applyBorder="1" applyAlignment="1" applyProtection="1">
      <alignment vertical="top"/>
    </xf>
    <xf numFmtId="166" fontId="16" fillId="5" borderId="7" xfId="36" applyNumberFormat="1" applyFont="1" applyFill="1" applyBorder="1" applyAlignment="1" applyProtection="1">
      <alignment vertical="top" wrapText="1"/>
    </xf>
    <xf numFmtId="166" fontId="16" fillId="5" borderId="5" xfId="36" applyNumberFormat="1" applyFont="1" applyFill="1" applyBorder="1" applyAlignment="1" applyProtection="1">
      <alignment vertical="top" wrapText="1"/>
    </xf>
    <xf numFmtId="166" fontId="16" fillId="5" borderId="6" xfId="36" applyNumberFormat="1" applyFont="1" applyFill="1" applyBorder="1" applyAlignment="1" applyProtection="1">
      <alignment vertical="top" wrapText="1"/>
    </xf>
    <xf numFmtId="166" fontId="16" fillId="5" borderId="2" xfId="36" applyNumberFormat="1" applyFont="1" applyFill="1" applyBorder="1" applyAlignment="1" applyProtection="1">
      <alignment vertical="top" wrapText="1"/>
    </xf>
    <xf numFmtId="166" fontId="16" fillId="5" borderId="8" xfId="36" applyNumberFormat="1" applyFont="1" applyFill="1" applyBorder="1" applyAlignment="1" applyProtection="1">
      <alignment vertical="top" wrapText="1"/>
    </xf>
    <xf numFmtId="0" fontId="17" fillId="0" borderId="0" xfId="36" applyFont="1"/>
    <xf numFmtId="1" fontId="18" fillId="0" borderId="9" xfId="26" applyNumberFormat="1" applyFont="1" applyFill="1" applyBorder="1" applyAlignment="1" applyProtection="1">
      <alignment vertical="top"/>
    </xf>
    <xf numFmtId="166" fontId="19" fillId="0" borderId="10" xfId="36" applyNumberFormat="1" applyFont="1" applyFill="1" applyBorder="1" applyAlignment="1" applyProtection="1">
      <alignment vertical="top" wrapText="1"/>
    </xf>
    <xf numFmtId="166" fontId="19" fillId="0" borderId="11" xfId="36" applyNumberFormat="1" applyFont="1" applyFill="1" applyBorder="1" applyAlignment="1" applyProtection="1">
      <alignment vertical="top" wrapText="1"/>
    </xf>
    <xf numFmtId="166" fontId="19" fillId="0" borderId="12" xfId="36" applyNumberFormat="1" applyFont="1" applyFill="1" applyBorder="1" applyAlignment="1" applyProtection="1">
      <alignment vertical="top" wrapText="1"/>
    </xf>
    <xf numFmtId="166" fontId="19" fillId="0" borderId="13" xfId="36" applyNumberFormat="1" applyFont="1" applyFill="1" applyBorder="1" applyAlignment="1" applyProtection="1">
      <alignment vertical="top" wrapText="1"/>
    </xf>
    <xf numFmtId="166" fontId="19" fillId="0" borderId="14" xfId="36" applyNumberFormat="1" applyFont="1" applyFill="1" applyBorder="1" applyAlignment="1" applyProtection="1">
      <alignment vertical="top" wrapText="1"/>
    </xf>
    <xf numFmtId="1" fontId="14" fillId="0" borderId="9" xfId="36" applyNumberFormat="1" applyFont="1" applyFill="1" applyBorder="1" applyAlignment="1" applyProtection="1">
      <alignment vertical="top"/>
    </xf>
    <xf numFmtId="1" fontId="14" fillId="0" borderId="0" xfId="36" applyNumberFormat="1" applyFont="1" applyFill="1" applyBorder="1" applyAlignment="1" applyProtection="1">
      <alignment vertical="top"/>
    </xf>
    <xf numFmtId="1" fontId="14" fillId="0" borderId="0" xfId="36" applyNumberFormat="1" applyFont="1" applyFill="1" applyBorder="1" applyAlignment="1" applyProtection="1">
      <alignment vertical="top" wrapText="1"/>
    </xf>
    <xf numFmtId="166" fontId="19" fillId="0" borderId="15" xfId="36" applyNumberFormat="1" applyFont="1" applyFill="1" applyBorder="1" applyAlignment="1" applyProtection="1">
      <alignment vertical="top" wrapText="1"/>
    </xf>
    <xf numFmtId="1" fontId="17" fillId="0" borderId="9" xfId="36" applyNumberFormat="1" applyFont="1" applyFill="1" applyBorder="1" applyAlignment="1" applyProtection="1">
      <alignment vertical="top" wrapText="1"/>
    </xf>
    <xf numFmtId="1" fontId="17" fillId="0" borderId="16" xfId="36" applyNumberFormat="1" applyFont="1" applyFill="1" applyBorder="1" applyAlignment="1" applyProtection="1">
      <alignment vertical="top" wrapText="1"/>
    </xf>
    <xf numFmtId="0" fontId="14" fillId="0" borderId="8" xfId="34" applyFont="1" applyFill="1" applyBorder="1" applyAlignment="1" applyProtection="1">
      <alignment horizontal="centerContinuous" vertical="top"/>
    </xf>
    <xf numFmtId="0" fontId="19" fillId="0" borderId="4" xfId="34" applyFont="1" applyFill="1" applyBorder="1" applyAlignment="1" applyProtection="1">
      <alignment horizontal="centerContinuous" vertical="top"/>
    </xf>
    <xf numFmtId="0" fontId="19" fillId="0" borderId="2" xfId="34" applyFont="1" applyFill="1" applyBorder="1" applyAlignment="1" applyProtection="1">
      <alignment horizontal="centerContinuous" vertical="top"/>
    </xf>
    <xf numFmtId="0" fontId="19" fillId="0" borderId="5" xfId="34" applyFont="1" applyFill="1" applyBorder="1" applyAlignment="1" applyProtection="1">
      <alignment horizontal="center" vertical="top" wrapText="1"/>
    </xf>
    <xf numFmtId="0" fontId="19" fillId="0" borderId="6" xfId="34" applyFont="1" applyFill="1" applyBorder="1" applyAlignment="1" applyProtection="1">
      <alignment horizontal="center" vertical="top" wrapText="1"/>
    </xf>
    <xf numFmtId="0" fontId="19" fillId="0" borderId="2" xfId="34" applyFont="1" applyFill="1" applyBorder="1" applyAlignment="1" applyProtection="1">
      <alignment horizontal="center" vertical="top" wrapText="1"/>
    </xf>
    <xf numFmtId="0" fontId="19" fillId="0" borderId="8" xfId="34" applyFont="1" applyFill="1" applyBorder="1" applyAlignment="1" applyProtection="1">
      <alignment horizontal="center" vertical="top" wrapText="1"/>
    </xf>
    <xf numFmtId="0" fontId="20" fillId="0" borderId="0" xfId="0" applyFont="1"/>
    <xf numFmtId="1" fontId="17" fillId="0" borderId="0" xfId="36" applyNumberFormat="1" applyFont="1" applyFill="1" applyBorder="1" applyAlignment="1" applyProtection="1">
      <alignment vertical="top"/>
    </xf>
    <xf numFmtId="1" fontId="17" fillId="0" borderId="15" xfId="36" applyNumberFormat="1" applyFont="1" applyFill="1" applyBorder="1" applyAlignment="1" applyProtection="1">
      <alignment vertical="top"/>
    </xf>
    <xf numFmtId="1" fontId="17" fillId="0" borderId="17" xfId="36" applyNumberFormat="1" applyFont="1" applyFill="1" applyBorder="1" applyAlignment="1" applyProtection="1">
      <alignment vertical="top"/>
    </xf>
    <xf numFmtId="1" fontId="17" fillId="0" borderId="18" xfId="36" applyNumberFormat="1" applyFont="1" applyFill="1" applyBorder="1" applyAlignment="1" applyProtection="1">
      <alignment vertical="top"/>
    </xf>
    <xf numFmtId="0" fontId="19" fillId="0" borderId="7" xfId="34" applyFont="1" applyFill="1" applyBorder="1" applyAlignment="1" applyProtection="1">
      <alignment horizontal="center" vertical="top" wrapText="1"/>
    </xf>
    <xf numFmtId="179" fontId="17" fillId="6" borderId="10" xfId="36" applyNumberFormat="1" applyFont="1" applyFill="1" applyBorder="1" applyAlignment="1" applyProtection="1">
      <alignment vertical="top"/>
    </xf>
    <xf numFmtId="179" fontId="17" fillId="6" borderId="19" xfId="36" applyNumberFormat="1" applyFont="1" applyFill="1" applyBorder="1" applyAlignment="1" applyProtection="1">
      <alignment vertical="top"/>
    </xf>
    <xf numFmtId="0" fontId="14" fillId="0" borderId="8" xfId="34" applyFont="1" applyFill="1" applyBorder="1" applyAlignment="1" applyProtection="1">
      <alignment horizontal="center" vertical="top" wrapText="1"/>
    </xf>
    <xf numFmtId="1" fontId="21" fillId="0" borderId="0" xfId="36" applyNumberFormat="1" applyFont="1" applyFill="1" applyBorder="1" applyAlignment="1" applyProtection="1">
      <alignment vertical="top"/>
    </xf>
    <xf numFmtId="0" fontId="14" fillId="0" borderId="3" xfId="34" applyFont="1" applyFill="1" applyBorder="1" applyAlignment="1" applyProtection="1">
      <alignment horizontal="center" vertical="top" wrapText="1"/>
    </xf>
    <xf numFmtId="0" fontId="19" fillId="0" borderId="3" xfId="34" applyFont="1" applyFill="1" applyBorder="1" applyAlignment="1" applyProtection="1">
      <alignment horizontal="center" vertical="top" wrapText="1"/>
    </xf>
    <xf numFmtId="166" fontId="16" fillId="5" borderId="3" xfId="36" applyNumberFormat="1" applyFont="1" applyFill="1" applyBorder="1" applyAlignment="1" applyProtection="1">
      <alignment vertical="top" wrapText="1"/>
    </xf>
    <xf numFmtId="166" fontId="19" fillId="0" borderId="20" xfId="36" applyNumberFormat="1" applyFont="1" applyFill="1" applyBorder="1" applyAlignment="1" applyProtection="1">
      <alignment vertical="top" wrapText="1"/>
    </xf>
    <xf numFmtId="166" fontId="19" fillId="0" borderId="21" xfId="36" applyNumberFormat="1" applyFont="1" applyFill="1" applyBorder="1" applyAlignment="1" applyProtection="1">
      <alignment vertical="top" wrapText="1"/>
    </xf>
    <xf numFmtId="179" fontId="17" fillId="6" borderId="22" xfId="36" applyNumberFormat="1" applyFont="1" applyFill="1" applyBorder="1" applyAlignment="1" applyProtection="1">
      <alignment vertical="top"/>
    </xf>
    <xf numFmtId="179" fontId="17" fillId="6" borderId="23" xfId="36" applyNumberFormat="1" applyFont="1" applyFill="1" applyBorder="1" applyAlignment="1" applyProtection="1">
      <alignment vertical="top"/>
    </xf>
    <xf numFmtId="179" fontId="17" fillId="6" borderId="21" xfId="36" applyNumberFormat="1" applyFont="1" applyFill="1" applyBorder="1" applyAlignment="1" applyProtection="1">
      <alignment vertical="top"/>
    </xf>
    <xf numFmtId="179" fontId="17" fillId="6" borderId="24" xfId="36" applyNumberFormat="1" applyFont="1" applyFill="1" applyBorder="1" applyAlignment="1" applyProtection="1">
      <alignment vertical="top"/>
    </xf>
    <xf numFmtId="179" fontId="17" fillId="7" borderId="10" xfId="36" applyNumberFormat="1" applyFont="1" applyFill="1" applyBorder="1" applyAlignment="1" applyProtection="1">
      <alignment vertical="top"/>
      <protection locked="0"/>
    </xf>
    <xf numFmtId="0" fontId="14" fillId="0" borderId="2" xfId="34" applyFont="1" applyFill="1" applyBorder="1" applyAlignment="1" applyProtection="1">
      <alignment horizontal="center" vertical="top" wrapText="1"/>
    </xf>
    <xf numFmtId="166" fontId="19" fillId="0" borderId="25" xfId="36" applyNumberFormat="1" applyFont="1" applyFill="1" applyBorder="1" applyAlignment="1" applyProtection="1">
      <alignment vertical="top" wrapText="1"/>
    </xf>
    <xf numFmtId="166" fontId="19" fillId="0" borderId="0" xfId="36" applyNumberFormat="1" applyFont="1" applyFill="1" applyBorder="1" applyAlignment="1" applyProtection="1">
      <alignment vertical="top" wrapText="1"/>
    </xf>
    <xf numFmtId="179" fontId="17" fillId="8" borderId="10" xfId="36" applyNumberFormat="1" applyFont="1" applyFill="1" applyBorder="1" applyAlignment="1" applyProtection="1">
      <alignment vertical="top"/>
      <protection locked="0"/>
    </xf>
    <xf numFmtId="179" fontId="17" fillId="9" borderId="10" xfId="36" applyNumberFormat="1" applyFont="1" applyFill="1" applyBorder="1" applyAlignment="1" applyProtection="1">
      <alignment vertical="top"/>
      <protection locked="0"/>
    </xf>
    <xf numFmtId="179" fontId="17" fillId="10" borderId="22" xfId="36" applyNumberFormat="1" applyFont="1" applyFill="1" applyBorder="1" applyAlignment="1" applyProtection="1">
      <alignment vertical="top"/>
      <protection locked="0"/>
    </xf>
    <xf numFmtId="1" fontId="22" fillId="0" borderId="0" xfId="34" applyNumberFormat="1" applyFont="1" applyFill="1" applyBorder="1" applyAlignment="1" applyProtection="1">
      <protection hidden="1"/>
    </xf>
    <xf numFmtId="1" fontId="22" fillId="0" borderId="0" xfId="34" applyNumberFormat="1" applyFont="1" applyFill="1" applyBorder="1" applyAlignment="1" applyProtection="1">
      <alignment vertical="center"/>
      <protection hidden="1"/>
    </xf>
    <xf numFmtId="0" fontId="17" fillId="0" borderId="0" xfId="34" applyFont="1" applyBorder="1"/>
    <xf numFmtId="1" fontId="23" fillId="0" borderId="0" xfId="26" applyNumberFormat="1" applyFont="1" applyBorder="1" applyAlignment="1" applyProtection="1">
      <protection hidden="1"/>
    </xf>
    <xf numFmtId="1" fontId="23" fillId="0" borderId="0" xfId="26" applyNumberFormat="1" applyFont="1" applyBorder="1" applyAlignment="1" applyProtection="1">
      <alignment vertical="center"/>
      <protection hidden="1"/>
    </xf>
    <xf numFmtId="0" fontId="22" fillId="0" borderId="0" xfId="34" applyNumberFormat="1" applyFont="1" applyFill="1" applyBorder="1" applyAlignment="1" applyProtection="1">
      <protection hidden="1"/>
    </xf>
    <xf numFmtId="179" fontId="17" fillId="11" borderId="22" xfId="36" applyNumberFormat="1" applyFont="1" applyFill="1" applyBorder="1" applyAlignment="1" applyProtection="1">
      <alignment vertical="top"/>
      <protection locked="0"/>
    </xf>
    <xf numFmtId="166" fontId="19" fillId="0" borderId="22" xfId="36" applyNumberFormat="1" applyFont="1" applyFill="1" applyBorder="1" applyAlignment="1" applyProtection="1">
      <alignment vertical="top" wrapText="1"/>
    </xf>
    <xf numFmtId="179" fontId="12" fillId="0" borderId="10" xfId="36" applyNumberFormat="1" applyFont="1" applyFill="1" applyBorder="1" applyAlignment="1" applyProtection="1">
      <alignment vertical="top" wrapText="1"/>
    </xf>
    <xf numFmtId="179" fontId="12" fillId="0" borderId="13" xfId="36" applyNumberFormat="1" applyFont="1" applyFill="1" applyBorder="1" applyAlignment="1" applyProtection="1">
      <alignment vertical="top" wrapText="1"/>
    </xf>
    <xf numFmtId="0" fontId="11" fillId="0" borderId="0" xfId="0" applyFont="1"/>
    <xf numFmtId="1" fontId="26" fillId="0" borderId="9" xfId="26" applyNumberFormat="1" applyFont="1" applyFill="1" applyBorder="1" applyAlignment="1" applyProtection="1">
      <alignment horizontal="left" vertical="top" indent="1"/>
    </xf>
    <xf numFmtId="1" fontId="17" fillId="6" borderId="9" xfId="36" applyNumberFormat="1" applyFont="1" applyFill="1" applyBorder="1" applyAlignment="1" applyProtection="1">
      <alignment vertical="top" wrapText="1"/>
    </xf>
    <xf numFmtId="179" fontId="17" fillId="6" borderId="10" xfId="36" applyNumberFormat="1" applyFont="1" applyFill="1" applyBorder="1" applyAlignment="1" applyProtection="1">
      <alignment vertical="top"/>
      <protection locked="0"/>
    </xf>
    <xf numFmtId="179" fontId="17" fillId="6" borderId="22" xfId="36" applyNumberFormat="1" applyFont="1" applyFill="1" applyBorder="1" applyAlignment="1" applyProtection="1">
      <alignment vertical="top"/>
      <protection locked="0"/>
    </xf>
    <xf numFmtId="0" fontId="0" fillId="6" borderId="0" xfId="0" applyFont="1" applyFill="1"/>
    <xf numFmtId="179" fontId="17" fillId="6" borderId="19" xfId="36" applyNumberFormat="1" applyFont="1" applyFill="1" applyBorder="1" applyAlignment="1" applyProtection="1">
      <alignment vertical="top"/>
      <protection locked="0"/>
    </xf>
    <xf numFmtId="179" fontId="17" fillId="6" borderId="23" xfId="36" applyNumberFormat="1" applyFont="1" applyFill="1" applyBorder="1" applyAlignment="1" applyProtection="1">
      <alignment vertical="top"/>
      <protection locked="0"/>
    </xf>
    <xf numFmtId="1" fontId="27" fillId="0" borderId="0" xfId="34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wrapText="1"/>
    </xf>
    <xf numFmtId="0" fontId="28" fillId="0" borderId="3" xfId="0" applyFont="1" applyBorder="1" applyAlignment="1">
      <alignment horizontal="center" wrapText="1"/>
    </xf>
    <xf numFmtId="0" fontId="10" fillId="0" borderId="0" xfId="34" applyNumberFormat="1" applyFont="1" applyFill="1" applyBorder="1" applyAlignment="1" applyProtection="1">
      <alignment vertical="top"/>
      <protection hidden="1"/>
    </xf>
    <xf numFmtId="0" fontId="29" fillId="0" borderId="0" xfId="26" applyFont="1" applyFill="1" applyBorder="1" applyAlignment="1" applyProtection="1">
      <alignment vertical="top"/>
      <protection hidden="1"/>
    </xf>
    <xf numFmtId="0" fontId="29" fillId="0" borderId="0" xfId="0" applyFont="1"/>
    <xf numFmtId="0" fontId="12" fillId="0" borderId="0" xfId="34" applyFont="1" applyFill="1" applyBorder="1" applyAlignment="1" applyProtection="1">
      <alignment vertical="top" wrapText="1"/>
      <protection hidden="1"/>
    </xf>
    <xf numFmtId="0" fontId="12" fillId="0" borderId="21" xfId="34" applyFont="1" applyFill="1" applyBorder="1" applyAlignment="1" applyProtection="1">
      <alignment vertical="top" wrapText="1"/>
      <protection hidden="1"/>
    </xf>
    <xf numFmtId="0" fontId="17" fillId="0" borderId="21" xfId="36" applyFont="1" applyBorder="1" applyAlignment="1">
      <alignment wrapText="1"/>
    </xf>
    <xf numFmtId="0" fontId="17" fillId="0" borderId="0" xfId="36" applyFont="1" applyBorder="1"/>
    <xf numFmtId="0" fontId="17" fillId="0" borderId="21" xfId="36" applyFont="1" applyBorder="1" applyAlignment="1" applyProtection="1">
      <alignment wrapText="1"/>
      <protection locked="0"/>
    </xf>
    <xf numFmtId="0" fontId="17" fillId="6" borderId="21" xfId="36" applyFont="1" applyFill="1" applyBorder="1" applyAlignment="1" applyProtection="1">
      <alignment wrapText="1"/>
      <protection locked="0"/>
    </xf>
    <xf numFmtId="0" fontId="0" fillId="0" borderId="21" xfId="0" applyFont="1" applyBorder="1" applyAlignment="1" applyProtection="1">
      <alignment wrapText="1"/>
      <protection locked="0"/>
    </xf>
    <xf numFmtId="0" fontId="0" fillId="0" borderId="24" xfId="0" applyFont="1" applyBorder="1" applyAlignment="1" applyProtection="1">
      <alignment wrapText="1"/>
      <protection locked="0"/>
    </xf>
    <xf numFmtId="179" fontId="17" fillId="0" borderId="10" xfId="36" applyNumberFormat="1" applyFont="1" applyFill="1" applyBorder="1" applyAlignment="1" applyProtection="1">
      <alignment vertical="top"/>
      <protection locked="0"/>
    </xf>
    <xf numFmtId="179" fontId="17" fillId="0" borderId="22" xfId="36" applyNumberFormat="1" applyFont="1" applyFill="1" applyBorder="1" applyAlignment="1" applyProtection="1">
      <alignment vertical="top"/>
      <protection locked="0"/>
    </xf>
    <xf numFmtId="0" fontId="17" fillId="6" borderId="0" xfId="36" applyFont="1" applyFill="1"/>
    <xf numFmtId="1" fontId="17" fillId="0" borderId="0" xfId="36" applyNumberFormat="1" applyFont="1" applyFill="1" applyBorder="1" applyAlignment="1" applyProtection="1">
      <alignment vertical="top" wrapText="1"/>
    </xf>
    <xf numFmtId="1" fontId="17" fillId="0" borderId="0" xfId="36" applyNumberFormat="1" applyFont="1" applyFill="1" applyBorder="1" applyAlignment="1" applyProtection="1">
      <alignment horizontal="left" vertical="top" wrapText="1"/>
    </xf>
    <xf numFmtId="1" fontId="17" fillId="0" borderId="15" xfId="36" applyNumberFormat="1" applyFont="1" applyFill="1" applyBorder="1" applyAlignment="1" applyProtection="1">
      <alignment horizontal="left" vertical="top" wrapText="1"/>
    </xf>
    <xf numFmtId="1" fontId="18" fillId="0" borderId="9" xfId="26" applyNumberFormat="1" applyFont="1" applyFill="1" applyBorder="1" applyAlignment="1" applyProtection="1">
      <alignment horizontal="left" vertical="top"/>
    </xf>
    <xf numFmtId="1" fontId="18" fillId="0" borderId="0" xfId="26" applyNumberFormat="1" applyFont="1" applyFill="1" applyBorder="1" applyAlignment="1" applyProtection="1">
      <alignment horizontal="left" vertical="top"/>
    </xf>
    <xf numFmtId="1" fontId="18" fillId="0" borderId="15" xfId="26" applyNumberFormat="1" applyFont="1" applyFill="1" applyBorder="1" applyAlignment="1" applyProtection="1">
      <alignment horizontal="left" vertical="top"/>
    </xf>
    <xf numFmtId="1" fontId="17" fillId="0" borderId="0" xfId="36" applyNumberFormat="1" applyFont="1" applyFill="1" applyBorder="1" applyAlignment="1" applyProtection="1">
      <alignment horizontal="left" vertical="top"/>
    </xf>
    <xf numFmtId="0" fontId="17" fillId="0" borderId="0" xfId="0" applyFont="1" applyAlignment="1">
      <alignment wrapText="1"/>
    </xf>
    <xf numFmtId="1" fontId="17" fillId="0" borderId="3" xfId="34" applyNumberFormat="1" applyFont="1" applyBorder="1" applyAlignment="1" applyProtection="1">
      <alignment wrapText="1"/>
      <protection locked="0"/>
    </xf>
    <xf numFmtId="1" fontId="28" fillId="0" borderId="3" xfId="0" applyNumberFormat="1" applyFont="1" applyBorder="1" applyAlignment="1" applyProtection="1">
      <alignment horizontal="center" wrapText="1"/>
      <protection locked="0"/>
    </xf>
    <xf numFmtId="1" fontId="17" fillId="0" borderId="0" xfId="34" applyNumberFormat="1" applyFont="1" applyFill="1" applyBorder="1" applyAlignment="1" applyProtection="1">
      <alignment vertical="center" wrapText="1"/>
      <protection hidden="1"/>
    </xf>
    <xf numFmtId="1" fontId="17" fillId="0" borderId="3" xfId="34" applyNumberFormat="1" applyFont="1" applyBorder="1" applyProtection="1">
      <protection locked="0"/>
    </xf>
    <xf numFmtId="1" fontId="17" fillId="6" borderId="0" xfId="34" applyNumberFormat="1" applyFont="1" applyFill="1" applyBorder="1" applyAlignment="1" applyProtection="1">
      <alignment vertical="center" wrapText="1"/>
      <protection hidden="1"/>
    </xf>
    <xf numFmtId="179" fontId="17" fillId="6" borderId="10" xfId="36" applyNumberFormat="1" applyFont="1" applyFill="1" applyBorder="1" applyAlignment="1" applyProtection="1">
      <alignment vertical="top"/>
    </xf>
    <xf numFmtId="179" fontId="17" fillId="6" borderId="22" xfId="36" applyNumberFormat="1" applyFont="1" applyFill="1" applyBorder="1" applyAlignment="1" applyProtection="1">
      <alignment vertical="top"/>
    </xf>
    <xf numFmtId="179" fontId="17" fillId="7" borderId="10" xfId="36" applyNumberFormat="1" applyFont="1" applyFill="1" applyBorder="1" applyAlignment="1" applyProtection="1">
      <alignment vertical="top"/>
      <protection locked="0"/>
    </xf>
    <xf numFmtId="179" fontId="17" fillId="8" borderId="10" xfId="36" applyNumberFormat="1" applyFont="1" applyFill="1" applyBorder="1" applyAlignment="1" applyProtection="1">
      <alignment vertical="top"/>
      <protection locked="0"/>
    </xf>
    <xf numFmtId="179" fontId="17" fillId="9" borderId="10" xfId="36" applyNumberFormat="1" applyFont="1" applyFill="1" applyBorder="1" applyAlignment="1" applyProtection="1">
      <alignment vertical="top"/>
      <protection locked="0"/>
    </xf>
    <xf numFmtId="179" fontId="17" fillId="10" borderId="22" xfId="36" applyNumberFormat="1" applyFont="1" applyFill="1" applyBorder="1" applyAlignment="1" applyProtection="1">
      <alignment vertical="top"/>
      <protection locked="0"/>
    </xf>
    <xf numFmtId="179" fontId="17" fillId="6" borderId="10" xfId="36" applyNumberFormat="1" applyFont="1" applyFill="1" applyBorder="1" applyAlignment="1" applyProtection="1">
      <alignment vertical="top"/>
      <protection locked="0"/>
    </xf>
    <xf numFmtId="179" fontId="17" fillId="6" borderId="22" xfId="36" applyNumberFormat="1" applyFont="1" applyFill="1" applyBorder="1" applyAlignment="1" applyProtection="1">
      <alignment vertical="top"/>
      <protection locked="0"/>
    </xf>
    <xf numFmtId="179" fontId="17" fillId="0" borderId="10" xfId="36" applyNumberFormat="1" applyFont="1" applyFill="1" applyBorder="1" applyAlignment="1" applyProtection="1">
      <alignment vertical="top"/>
      <protection locked="0"/>
    </xf>
    <xf numFmtId="179" fontId="17" fillId="0" borderId="22" xfId="36" applyNumberFormat="1" applyFont="1" applyFill="1" applyBorder="1" applyAlignment="1" applyProtection="1">
      <alignment vertical="top"/>
      <protection locked="0"/>
    </xf>
    <xf numFmtId="179" fontId="17" fillId="6" borderId="10" xfId="36" applyNumberFormat="1" applyFont="1" applyFill="1" applyBorder="1" applyAlignment="1" applyProtection="1">
      <alignment vertical="top"/>
    </xf>
    <xf numFmtId="179" fontId="17" fillId="6" borderId="22" xfId="36" applyNumberFormat="1" applyFont="1" applyFill="1" applyBorder="1" applyAlignment="1" applyProtection="1">
      <alignment vertical="top"/>
    </xf>
    <xf numFmtId="179" fontId="17" fillId="7" borderId="10" xfId="36" applyNumberFormat="1" applyFont="1" applyFill="1" applyBorder="1" applyAlignment="1" applyProtection="1">
      <alignment vertical="top"/>
      <protection locked="0"/>
    </xf>
    <xf numFmtId="179" fontId="17" fillId="8" borderId="10" xfId="36" applyNumberFormat="1" applyFont="1" applyFill="1" applyBorder="1" applyAlignment="1" applyProtection="1">
      <alignment vertical="top"/>
      <protection locked="0"/>
    </xf>
    <xf numFmtId="179" fontId="17" fillId="9" borderId="10" xfId="36" applyNumberFormat="1" applyFont="1" applyFill="1" applyBorder="1" applyAlignment="1" applyProtection="1">
      <alignment vertical="top"/>
      <protection locked="0"/>
    </xf>
    <xf numFmtId="179" fontId="17" fillId="10" borderId="22" xfId="36" applyNumberFormat="1" applyFont="1" applyFill="1" applyBorder="1" applyAlignment="1" applyProtection="1">
      <alignment vertical="top"/>
      <protection locked="0"/>
    </xf>
    <xf numFmtId="179" fontId="17" fillId="6" borderId="10" xfId="36" applyNumberFormat="1" applyFont="1" applyFill="1" applyBorder="1" applyAlignment="1" applyProtection="1">
      <alignment vertical="top"/>
      <protection locked="0"/>
    </xf>
    <xf numFmtId="179" fontId="17" fillId="6" borderId="22" xfId="36" applyNumberFormat="1" applyFont="1" applyFill="1" applyBorder="1" applyAlignment="1" applyProtection="1">
      <alignment vertical="top"/>
      <protection locked="0"/>
    </xf>
    <xf numFmtId="179" fontId="17" fillId="0" borderId="10" xfId="36" applyNumberFormat="1" applyFont="1" applyFill="1" applyBorder="1" applyAlignment="1" applyProtection="1">
      <alignment vertical="top"/>
      <protection locked="0"/>
    </xf>
    <xf numFmtId="179" fontId="17" fillId="0" borderId="22" xfId="36" applyNumberFormat="1" applyFont="1" applyFill="1" applyBorder="1" applyAlignment="1" applyProtection="1">
      <alignment vertical="top"/>
      <protection locked="0"/>
    </xf>
    <xf numFmtId="179" fontId="17" fillId="6" borderId="10" xfId="36" applyNumberFormat="1" applyFont="1" applyFill="1" applyBorder="1" applyAlignment="1" applyProtection="1">
      <alignment vertical="top"/>
    </xf>
    <xf numFmtId="179" fontId="17" fillId="6" borderId="22" xfId="36" applyNumberFormat="1" applyFont="1" applyFill="1" applyBorder="1" applyAlignment="1" applyProtection="1">
      <alignment vertical="top"/>
    </xf>
    <xf numFmtId="179" fontId="17" fillId="7" borderId="10" xfId="36" applyNumberFormat="1" applyFont="1" applyFill="1" applyBorder="1" applyAlignment="1" applyProtection="1">
      <alignment vertical="top"/>
      <protection locked="0"/>
    </xf>
    <xf numFmtId="179" fontId="17" fillId="8" borderId="10" xfId="36" applyNumberFormat="1" applyFont="1" applyFill="1" applyBorder="1" applyAlignment="1" applyProtection="1">
      <alignment vertical="top"/>
      <protection locked="0"/>
    </xf>
    <xf numFmtId="179" fontId="17" fillId="9" borderId="10" xfId="36" applyNumberFormat="1" applyFont="1" applyFill="1" applyBorder="1" applyAlignment="1" applyProtection="1">
      <alignment vertical="top"/>
      <protection locked="0"/>
    </xf>
    <xf numFmtId="179" fontId="17" fillId="10" borderId="22" xfId="36" applyNumberFormat="1" applyFont="1" applyFill="1" applyBorder="1" applyAlignment="1" applyProtection="1">
      <alignment vertical="top"/>
      <protection locked="0"/>
    </xf>
    <xf numFmtId="179" fontId="17" fillId="6" borderId="10" xfId="36" applyNumberFormat="1" applyFont="1" applyFill="1" applyBorder="1" applyAlignment="1" applyProtection="1">
      <alignment vertical="top"/>
      <protection locked="0"/>
    </xf>
    <xf numFmtId="179" fontId="17" fillId="6" borderId="22" xfId="36" applyNumberFormat="1" applyFont="1" applyFill="1" applyBorder="1" applyAlignment="1" applyProtection="1">
      <alignment vertical="top"/>
      <protection locked="0"/>
    </xf>
    <xf numFmtId="179" fontId="17" fillId="0" borderId="10" xfId="36" applyNumberFormat="1" applyFont="1" applyFill="1" applyBorder="1" applyAlignment="1" applyProtection="1">
      <alignment vertical="top"/>
      <protection locked="0"/>
    </xf>
    <xf numFmtId="179" fontId="17" fillId="0" borderId="22" xfId="36" applyNumberFormat="1" applyFont="1" applyFill="1" applyBorder="1" applyAlignment="1" applyProtection="1">
      <alignment vertical="top"/>
      <protection locked="0"/>
    </xf>
    <xf numFmtId="1" fontId="17" fillId="0" borderId="3" xfId="34" applyNumberFormat="1" applyFont="1" applyBorder="1" applyAlignment="1" applyProtection="1">
      <alignment wrapText="1"/>
      <protection locked="0"/>
    </xf>
    <xf numFmtId="1" fontId="28" fillId="0" borderId="3" xfId="0" applyNumberFormat="1" applyFont="1" applyBorder="1" applyAlignment="1" applyProtection="1">
      <alignment horizontal="center" wrapText="1"/>
      <protection locked="0"/>
    </xf>
    <xf numFmtId="1" fontId="17" fillId="0" borderId="3" xfId="34" applyNumberFormat="1" applyFont="1" applyBorder="1" applyProtection="1">
      <protection locked="0"/>
    </xf>
    <xf numFmtId="179" fontId="17" fillId="6" borderId="10" xfId="36" applyNumberFormat="1" applyFont="1" applyFill="1" applyBorder="1" applyAlignment="1" applyProtection="1">
      <alignment vertical="top"/>
    </xf>
    <xf numFmtId="179" fontId="17" fillId="6" borderId="22" xfId="36" applyNumberFormat="1" applyFont="1" applyFill="1" applyBorder="1" applyAlignment="1" applyProtection="1">
      <alignment vertical="top"/>
    </xf>
    <xf numFmtId="179" fontId="17" fillId="7" borderId="10" xfId="36" applyNumberFormat="1" applyFont="1" applyFill="1" applyBorder="1" applyAlignment="1" applyProtection="1">
      <alignment vertical="top"/>
      <protection locked="0"/>
    </xf>
    <xf numFmtId="179" fontId="17" fillId="8" borderId="10" xfId="36" applyNumberFormat="1" applyFont="1" applyFill="1" applyBorder="1" applyAlignment="1" applyProtection="1">
      <alignment vertical="top"/>
      <protection locked="0"/>
    </xf>
    <xf numFmtId="179" fontId="17" fillId="9" borderId="10" xfId="36" applyNumberFormat="1" applyFont="1" applyFill="1" applyBorder="1" applyAlignment="1" applyProtection="1">
      <alignment vertical="top"/>
      <protection locked="0"/>
    </xf>
    <xf numFmtId="179" fontId="17" fillId="10" borderId="22" xfId="36" applyNumberFormat="1" applyFont="1" applyFill="1" applyBorder="1" applyAlignment="1" applyProtection="1">
      <alignment vertical="top"/>
      <protection locked="0"/>
    </xf>
    <xf numFmtId="179" fontId="17" fillId="6" borderId="10" xfId="36" applyNumberFormat="1" applyFont="1" applyFill="1" applyBorder="1" applyAlignment="1" applyProtection="1">
      <alignment vertical="top"/>
      <protection locked="0"/>
    </xf>
    <xf numFmtId="179" fontId="17" fillId="6" borderId="22" xfId="36" applyNumberFormat="1" applyFont="1" applyFill="1" applyBorder="1" applyAlignment="1" applyProtection="1">
      <alignment vertical="top"/>
      <protection locked="0"/>
    </xf>
    <xf numFmtId="179" fontId="17" fillId="0" borderId="10" xfId="36" applyNumberFormat="1" applyFont="1" applyFill="1" applyBorder="1" applyAlignment="1" applyProtection="1">
      <alignment vertical="top"/>
      <protection locked="0"/>
    </xf>
    <xf numFmtId="179" fontId="17" fillId="0" borderId="22" xfId="36" applyNumberFormat="1" applyFont="1" applyFill="1" applyBorder="1" applyAlignment="1" applyProtection="1">
      <alignment vertical="top"/>
      <protection locked="0"/>
    </xf>
    <xf numFmtId="179" fontId="17" fillId="6" borderId="10" xfId="36" applyNumberFormat="1" applyFont="1" applyFill="1" applyBorder="1" applyAlignment="1" applyProtection="1">
      <alignment vertical="top"/>
    </xf>
    <xf numFmtId="179" fontId="17" fillId="6" borderId="22" xfId="36" applyNumberFormat="1" applyFont="1" applyFill="1" applyBorder="1" applyAlignment="1" applyProtection="1">
      <alignment vertical="top"/>
    </xf>
    <xf numFmtId="179" fontId="17" fillId="7" borderId="10" xfId="36" applyNumberFormat="1" applyFont="1" applyFill="1" applyBorder="1" applyAlignment="1" applyProtection="1">
      <alignment vertical="top"/>
      <protection locked="0"/>
    </xf>
    <xf numFmtId="179" fontId="17" fillId="8" borderId="10" xfId="36" applyNumberFormat="1" applyFont="1" applyFill="1" applyBorder="1" applyAlignment="1" applyProtection="1">
      <alignment vertical="top"/>
      <protection locked="0"/>
    </xf>
    <xf numFmtId="179" fontId="17" fillId="9" borderId="10" xfId="36" applyNumberFormat="1" applyFont="1" applyFill="1" applyBorder="1" applyAlignment="1" applyProtection="1">
      <alignment vertical="top"/>
      <protection locked="0"/>
    </xf>
    <xf numFmtId="179" fontId="17" fillId="10" borderId="22" xfId="36" applyNumberFormat="1" applyFont="1" applyFill="1" applyBorder="1" applyAlignment="1" applyProtection="1">
      <alignment vertical="top"/>
      <protection locked="0"/>
    </xf>
    <xf numFmtId="179" fontId="17" fillId="6" borderId="10" xfId="36" applyNumberFormat="1" applyFont="1" applyFill="1" applyBorder="1" applyAlignment="1" applyProtection="1">
      <alignment vertical="top"/>
      <protection locked="0"/>
    </xf>
    <xf numFmtId="179" fontId="17" fillId="6" borderId="22" xfId="36" applyNumberFormat="1" applyFont="1" applyFill="1" applyBorder="1" applyAlignment="1" applyProtection="1">
      <alignment vertical="top"/>
      <protection locked="0"/>
    </xf>
    <xf numFmtId="179" fontId="17" fillId="0" borderId="10" xfId="36" applyNumberFormat="1" applyFont="1" applyFill="1" applyBorder="1" applyAlignment="1" applyProtection="1">
      <alignment vertical="top"/>
      <protection locked="0"/>
    </xf>
    <xf numFmtId="179" fontId="17" fillId="0" borderId="22" xfId="36" applyNumberFormat="1" applyFont="1" applyFill="1" applyBorder="1" applyAlignment="1" applyProtection="1">
      <alignment vertical="top"/>
      <protection locked="0"/>
    </xf>
    <xf numFmtId="1" fontId="17" fillId="0" borderId="3" xfId="34" applyNumberFormat="1" applyFont="1" applyBorder="1" applyAlignment="1" applyProtection="1">
      <alignment wrapText="1"/>
      <protection locked="0"/>
    </xf>
    <xf numFmtId="1" fontId="28" fillId="0" borderId="3" xfId="0" applyNumberFormat="1" applyFont="1" applyBorder="1" applyAlignment="1" applyProtection="1">
      <alignment horizontal="center" wrapText="1"/>
      <protection locked="0"/>
    </xf>
    <xf numFmtId="1" fontId="17" fillId="0" borderId="3" xfId="34" applyNumberFormat="1" applyFont="1" applyBorder="1" applyProtection="1">
      <protection locked="0"/>
    </xf>
    <xf numFmtId="1" fontId="17" fillId="6" borderId="3" xfId="34" applyNumberFormat="1" applyFont="1" applyFill="1" applyBorder="1" applyProtection="1">
      <protection locked="0"/>
    </xf>
    <xf numFmtId="179" fontId="17" fillId="8" borderId="0" xfId="36" applyNumberFormat="1" applyFont="1" applyFill="1" applyBorder="1" applyAlignment="1" applyProtection="1">
      <alignment horizontal="center" vertical="top"/>
      <protection locked="0"/>
    </xf>
    <xf numFmtId="179" fontId="17" fillId="9" borderId="0" xfId="36" applyNumberFormat="1" applyFont="1" applyFill="1" applyBorder="1" applyAlignment="1" applyProtection="1">
      <alignment vertical="top"/>
      <protection locked="0"/>
    </xf>
    <xf numFmtId="179" fontId="17" fillId="7" borderId="0" xfId="36" applyNumberFormat="1" applyFont="1" applyFill="1" applyBorder="1" applyAlignment="1" applyProtection="1">
      <alignment vertical="top"/>
      <protection locked="0"/>
    </xf>
    <xf numFmtId="179" fontId="17" fillId="10" borderId="0" xfId="36" applyNumberFormat="1" applyFont="1" applyFill="1" applyBorder="1" applyAlignment="1" applyProtection="1">
      <alignment vertical="top"/>
      <protection locked="0"/>
    </xf>
    <xf numFmtId="179" fontId="17" fillId="13" borderId="0" xfId="36" applyNumberFormat="1" applyFont="1" applyFill="1" applyBorder="1" applyAlignment="1" applyProtection="1">
      <alignment horizontal="center" vertical="top"/>
      <protection locked="0"/>
    </xf>
    <xf numFmtId="179" fontId="17" fillId="0" borderId="10" xfId="36" applyNumberFormat="1" applyFont="1" applyBorder="1" applyAlignment="1" applyProtection="1">
      <alignment vertical="top"/>
      <protection locked="0"/>
    </xf>
    <xf numFmtId="179" fontId="17" fillId="0" borderId="22" xfId="36" applyNumberFormat="1" applyFont="1" applyBorder="1" applyAlignment="1" applyProtection="1">
      <alignment vertical="top"/>
      <protection locked="0"/>
    </xf>
    <xf numFmtId="0" fontId="17" fillId="9" borderId="10" xfId="36" applyFont="1" applyFill="1" applyBorder="1" applyAlignment="1" applyProtection="1">
      <alignment horizontal="right" vertical="top"/>
      <protection locked="0"/>
    </xf>
    <xf numFmtId="165" fontId="17" fillId="7" borderId="10" xfId="51" applyFont="1" applyFill="1" applyBorder="1" applyAlignment="1" applyProtection="1">
      <alignment horizontal="right" vertical="top"/>
      <protection locked="0"/>
    </xf>
    <xf numFmtId="2" fontId="17" fillId="10" borderId="22" xfId="36" applyNumberFormat="1" applyFont="1" applyFill="1" applyBorder="1" applyAlignment="1" applyProtection="1">
      <alignment horizontal="right" vertical="top"/>
      <protection locked="0"/>
    </xf>
    <xf numFmtId="0" fontId="31" fillId="10" borderId="0" xfId="0" applyFont="1" applyFill="1" applyAlignment="1">
      <alignment horizontal="right"/>
    </xf>
    <xf numFmtId="179" fontId="17" fillId="8" borderId="0" xfId="36" applyNumberFormat="1" applyFont="1" applyFill="1" applyBorder="1" applyAlignment="1" applyProtection="1">
      <alignment vertical="top"/>
      <protection locked="0"/>
    </xf>
    <xf numFmtId="179" fontId="17" fillId="6" borderId="0" xfId="36" applyNumberFormat="1" applyFont="1" applyFill="1" applyBorder="1" applyAlignment="1" applyProtection="1">
      <alignment vertical="top"/>
      <protection locked="0"/>
    </xf>
    <xf numFmtId="179" fontId="17" fillId="6" borderId="10" xfId="36" applyNumberFormat="1" applyFont="1" applyFill="1" applyBorder="1" applyAlignment="1">
      <alignment vertical="top"/>
    </xf>
    <xf numFmtId="179" fontId="17" fillId="6" borderId="22" xfId="36" applyNumberFormat="1" applyFont="1" applyFill="1" applyBorder="1" applyAlignment="1">
      <alignment vertical="top"/>
    </xf>
    <xf numFmtId="179" fontId="17" fillId="8" borderId="9" xfId="36" applyNumberFormat="1" applyFont="1" applyFill="1" applyBorder="1" applyAlignment="1" applyProtection="1">
      <alignment vertical="top"/>
      <protection locked="0"/>
    </xf>
    <xf numFmtId="0" fontId="31" fillId="9" borderId="3" xfId="0" applyFont="1" applyFill="1" applyBorder="1" applyAlignment="1">
      <alignment horizontal="left" vertical="top" wrapText="1"/>
    </xf>
    <xf numFmtId="0" fontId="31" fillId="7" borderId="3" xfId="0" applyFont="1" applyFill="1" applyBorder="1" applyAlignment="1">
      <alignment horizontal="left" vertical="top" wrapText="1"/>
    </xf>
    <xf numFmtId="1" fontId="17" fillId="10" borderId="3" xfId="36" applyNumberFormat="1" applyFont="1" applyFill="1" applyBorder="1" applyAlignment="1">
      <alignment horizontal="left" vertical="top" wrapText="1"/>
    </xf>
    <xf numFmtId="179" fontId="17" fillId="7" borderId="10" xfId="36" applyNumberFormat="1" applyFont="1" applyFill="1" applyBorder="1" applyAlignment="1" applyProtection="1">
      <alignment vertical="top"/>
      <protection locked="0"/>
    </xf>
    <xf numFmtId="179" fontId="17" fillId="8" borderId="10" xfId="36" applyNumberFormat="1" applyFont="1" applyFill="1" applyBorder="1" applyAlignment="1" applyProtection="1">
      <alignment vertical="top"/>
      <protection locked="0"/>
    </xf>
    <xf numFmtId="179" fontId="17" fillId="9" borderId="10" xfId="36" applyNumberFormat="1" applyFont="1" applyFill="1" applyBorder="1" applyAlignment="1" applyProtection="1">
      <alignment vertical="top"/>
      <protection locked="0"/>
    </xf>
    <xf numFmtId="179" fontId="17" fillId="10" borderId="22" xfId="36" applyNumberFormat="1" applyFont="1" applyFill="1" applyBorder="1" applyAlignment="1" applyProtection="1">
      <alignment vertical="top"/>
      <protection locked="0"/>
    </xf>
    <xf numFmtId="179" fontId="17" fillId="7" borderId="10" xfId="36" applyNumberFormat="1" applyFont="1" applyFill="1" applyBorder="1" applyAlignment="1" applyProtection="1">
      <alignment vertical="top"/>
      <protection locked="0"/>
    </xf>
    <xf numFmtId="179" fontId="17" fillId="8" borderId="10" xfId="36" applyNumberFormat="1" applyFont="1" applyFill="1" applyBorder="1" applyAlignment="1" applyProtection="1">
      <alignment vertical="top"/>
      <protection locked="0"/>
    </xf>
    <xf numFmtId="179" fontId="17" fillId="9" borderId="10" xfId="36" applyNumberFormat="1" applyFont="1" applyFill="1" applyBorder="1" applyAlignment="1" applyProtection="1">
      <alignment vertical="top"/>
      <protection locked="0"/>
    </xf>
    <xf numFmtId="179" fontId="17" fillId="10" borderId="22" xfId="36" applyNumberFormat="1" applyFont="1" applyFill="1" applyBorder="1" applyAlignment="1" applyProtection="1">
      <alignment vertical="top"/>
      <protection locked="0"/>
    </xf>
    <xf numFmtId="179" fontId="17" fillId="7" borderId="10" xfId="36" applyNumberFormat="1" applyFont="1" applyFill="1" applyBorder="1" applyAlignment="1" applyProtection="1">
      <alignment vertical="top"/>
      <protection locked="0"/>
    </xf>
    <xf numFmtId="179" fontId="17" fillId="8" borderId="10" xfId="36" applyNumberFormat="1" applyFont="1" applyFill="1" applyBorder="1" applyAlignment="1" applyProtection="1">
      <alignment vertical="top"/>
      <protection locked="0"/>
    </xf>
    <xf numFmtId="179" fontId="17" fillId="9" borderId="10" xfId="36" applyNumberFormat="1" applyFont="1" applyFill="1" applyBorder="1" applyAlignment="1" applyProtection="1">
      <alignment vertical="top"/>
      <protection locked="0"/>
    </xf>
    <xf numFmtId="179" fontId="17" fillId="10" borderId="22" xfId="36" applyNumberFormat="1" applyFont="1" applyFill="1" applyBorder="1" applyAlignment="1" applyProtection="1">
      <alignment vertical="top"/>
      <protection locked="0"/>
    </xf>
    <xf numFmtId="179" fontId="17" fillId="7" borderId="10" xfId="36" applyNumberFormat="1" applyFont="1" applyFill="1" applyBorder="1" applyAlignment="1" applyProtection="1">
      <alignment vertical="top"/>
      <protection locked="0"/>
    </xf>
    <xf numFmtId="179" fontId="17" fillId="8" borderId="10" xfId="36" applyNumberFormat="1" applyFont="1" applyFill="1" applyBorder="1" applyAlignment="1" applyProtection="1">
      <alignment vertical="top"/>
      <protection locked="0"/>
    </xf>
    <xf numFmtId="179" fontId="17" fillId="9" borderId="10" xfId="36" applyNumberFormat="1" applyFont="1" applyFill="1" applyBorder="1" applyAlignment="1" applyProtection="1">
      <alignment vertical="top"/>
      <protection locked="0"/>
    </xf>
    <xf numFmtId="179" fontId="17" fillId="10" borderId="22" xfId="36" applyNumberFormat="1" applyFont="1" applyFill="1" applyBorder="1" applyAlignment="1" applyProtection="1">
      <alignment vertical="top"/>
      <protection locked="0"/>
    </xf>
    <xf numFmtId="1" fontId="17" fillId="0" borderId="0" xfId="36" applyNumberFormat="1" applyFont="1" applyFill="1" applyBorder="1" applyAlignment="1" applyProtection="1">
      <alignment vertical="top" wrapText="1"/>
    </xf>
    <xf numFmtId="0" fontId="0" fillId="0" borderId="15" xfId="0" applyBorder="1" applyAlignment="1">
      <alignment vertical="top"/>
    </xf>
    <xf numFmtId="1" fontId="17" fillId="0" borderId="0" xfId="36" applyNumberFormat="1" applyFont="1" applyFill="1" applyBorder="1" applyAlignment="1" applyProtection="1">
      <alignment horizontal="left" vertical="top"/>
    </xf>
    <xf numFmtId="1" fontId="17" fillId="0" borderId="15" xfId="36" applyNumberFormat="1" applyFont="1" applyFill="1" applyBorder="1" applyAlignment="1" applyProtection="1">
      <alignment horizontal="left" vertical="top"/>
    </xf>
    <xf numFmtId="1" fontId="30" fillId="0" borderId="0" xfId="36" applyNumberFormat="1" applyFont="1" applyFill="1" applyBorder="1" applyAlignment="1" applyProtection="1">
      <alignment horizontal="left" vertical="top" wrapText="1"/>
    </xf>
    <xf numFmtId="1" fontId="30" fillId="0" borderId="15" xfId="36" applyNumberFormat="1" applyFont="1" applyFill="1" applyBorder="1" applyAlignment="1" applyProtection="1">
      <alignment horizontal="left" vertical="top" wrapText="1"/>
    </xf>
    <xf numFmtId="1" fontId="17" fillId="0" borderId="0" xfId="36" applyNumberFormat="1" applyFont="1" applyFill="1" applyBorder="1" applyAlignment="1" applyProtection="1">
      <alignment horizontal="left" vertical="top" wrapText="1"/>
    </xf>
    <xf numFmtId="1" fontId="17" fillId="0" borderId="15" xfId="36" applyNumberFormat="1" applyFont="1" applyFill="1" applyBorder="1" applyAlignment="1" applyProtection="1">
      <alignment horizontal="left" vertical="top" wrapText="1"/>
    </xf>
    <xf numFmtId="1" fontId="18" fillId="0" borderId="31" xfId="26" applyNumberFormat="1" applyFont="1" applyFill="1" applyBorder="1" applyAlignment="1" applyProtection="1">
      <alignment horizontal="left" vertical="top"/>
    </xf>
    <xf numFmtId="1" fontId="18" fillId="0" borderId="25" xfId="26" applyNumberFormat="1" applyFont="1" applyFill="1" applyBorder="1" applyAlignment="1" applyProtection="1">
      <alignment horizontal="left" vertical="top"/>
    </xf>
    <xf numFmtId="1" fontId="18" fillId="0" borderId="14" xfId="26" applyNumberFormat="1" applyFont="1" applyFill="1" applyBorder="1" applyAlignment="1" applyProtection="1">
      <alignment horizontal="left" vertical="top"/>
    </xf>
    <xf numFmtId="1" fontId="17" fillId="12" borderId="0" xfId="36" applyNumberFormat="1" applyFont="1" applyFill="1" applyBorder="1" applyAlignment="1" applyProtection="1">
      <alignment horizontal="left" vertical="top" wrapText="1"/>
    </xf>
    <xf numFmtId="1" fontId="17" fillId="12" borderId="15" xfId="36" applyNumberFormat="1" applyFont="1" applyFill="1" applyBorder="1" applyAlignment="1" applyProtection="1">
      <alignment horizontal="left" vertical="top" wrapText="1"/>
    </xf>
    <xf numFmtId="1" fontId="30" fillId="6" borderId="0" xfId="36" applyNumberFormat="1" applyFont="1" applyFill="1" applyBorder="1" applyAlignment="1" applyProtection="1">
      <alignment horizontal="left" vertical="top" wrapText="1"/>
    </xf>
    <xf numFmtId="1" fontId="30" fillId="6" borderId="15" xfId="36" applyNumberFormat="1" applyFont="1" applyFill="1" applyBorder="1" applyAlignment="1" applyProtection="1">
      <alignment horizontal="left" vertical="top" wrapText="1"/>
    </xf>
    <xf numFmtId="1" fontId="18" fillId="0" borderId="9" xfId="26" applyNumberFormat="1" applyFont="1" applyFill="1" applyBorder="1" applyAlignment="1" applyProtection="1">
      <alignment horizontal="left" vertical="top"/>
    </xf>
    <xf numFmtId="1" fontId="18" fillId="0" borderId="0" xfId="26" applyNumberFormat="1" applyFont="1" applyFill="1" applyBorder="1" applyAlignment="1" applyProtection="1">
      <alignment horizontal="left" vertical="top"/>
    </xf>
    <xf numFmtId="1" fontId="18" fillId="0" borderId="15" xfId="26" applyNumberFormat="1" applyFont="1" applyFill="1" applyBorder="1" applyAlignment="1" applyProtection="1">
      <alignment horizontal="left" vertical="top"/>
    </xf>
  </cellXfs>
  <cellStyles count="52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" xfId="51" builtinId="3"/>
    <cellStyle name="Comma [00]" xfId="9"/>
    <cellStyle name="Comma0" xfId="10"/>
    <cellStyle name="Currency [00]" xfId="11"/>
    <cellStyle name="Currency0" xfId="12"/>
    <cellStyle name="Date" xfId="13"/>
    <cellStyle name="Date Short" xfId="14"/>
    <cellStyle name="Dezimal [0]_Compiling Utility Macros" xfId="15"/>
    <cellStyle name="Dezimal_Compiling Utility Macros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Fixed" xfId="22"/>
    <cellStyle name="Grey" xfId="23"/>
    <cellStyle name="Header1" xfId="24"/>
    <cellStyle name="Header2" xfId="25"/>
    <cellStyle name="Hyperlink" xfId="26" builtinId="8"/>
    <cellStyle name="Input [yellow]" xfId="27"/>
    <cellStyle name="Link Currency (0)" xfId="28"/>
    <cellStyle name="Link Currency (2)" xfId="29"/>
    <cellStyle name="Link Units (0)" xfId="30"/>
    <cellStyle name="Link Units (1)" xfId="31"/>
    <cellStyle name="Link Units (2)" xfId="32"/>
    <cellStyle name="Normal" xfId="0" builtinId="0"/>
    <cellStyle name="Normal - Style1" xfId="33"/>
    <cellStyle name="Normal 2" xfId="34"/>
    <cellStyle name="Normal 3" xfId="35"/>
    <cellStyle name="Normal 4" xfId="36"/>
    <cellStyle name="Percent [0]" xfId="37"/>
    <cellStyle name="Percent [00]" xfId="38"/>
    <cellStyle name="Percent [2]" xfId="39"/>
    <cellStyle name="PrePop Currency (0)" xfId="40"/>
    <cellStyle name="PrePop Currency (2)" xfId="41"/>
    <cellStyle name="PrePop Units (0)" xfId="42"/>
    <cellStyle name="PrePop Units (1)" xfId="43"/>
    <cellStyle name="PrePop Units (2)" xfId="44"/>
    <cellStyle name="Standard_Anpassen der Amortisation" xfId="45"/>
    <cellStyle name="Text Indent A" xfId="46"/>
    <cellStyle name="Text Indent B" xfId="47"/>
    <cellStyle name="Text Indent C" xfId="48"/>
    <cellStyle name="Währung [0]_Compiling Utility Macros" xfId="49"/>
    <cellStyle name="Währung_Compiling Utility Macros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FF00"/>
  </sheetPr>
  <dimension ref="A1:D47"/>
  <sheetViews>
    <sheetView topLeftCell="A19" workbookViewId="0">
      <selection activeCell="C42" sqref="C42"/>
    </sheetView>
  </sheetViews>
  <sheetFormatPr defaultColWidth="104.6640625" defaultRowHeight="14.4" x14ac:dyDescent="0.3"/>
  <cols>
    <col min="1" max="1" width="11.109375" bestFit="1" customWidth="1"/>
    <col min="2" max="2" width="7.109375" customWidth="1"/>
    <col min="3" max="3" width="18.5546875" customWidth="1"/>
    <col min="4" max="4" width="7.33203125" bestFit="1" customWidth="1"/>
  </cols>
  <sheetData>
    <row r="1" spans="1:4" ht="24.6" thickBot="1" x14ac:dyDescent="0.35">
      <c r="A1" s="75"/>
      <c r="B1" s="76" t="s">
        <v>22</v>
      </c>
      <c r="C1" s="76" t="s">
        <v>23</v>
      </c>
      <c r="D1" s="77" t="s">
        <v>24</v>
      </c>
    </row>
    <row r="2" spans="1:4" ht="15" thickBot="1" x14ac:dyDescent="0.35">
      <c r="A2" s="114" t="s">
        <v>168</v>
      </c>
      <c r="B2" s="115"/>
      <c r="C2" s="115" t="s">
        <v>169</v>
      </c>
      <c r="D2" s="77"/>
    </row>
    <row r="3" spans="1:4" x14ac:dyDescent="0.3">
      <c r="A3" s="72" t="str">
        <f>B3</f>
        <v>BUF</v>
      </c>
      <c r="B3" s="72" t="s">
        <v>86</v>
      </c>
      <c r="C3" s="72" t="s">
        <v>87</v>
      </c>
      <c r="D3" s="78">
        <v>1</v>
      </c>
    </row>
    <row r="4" spans="1:4" x14ac:dyDescent="0.3">
      <c r="A4" s="72" t="str">
        <f t="shared" ref="A4:A43" si="0">B4</f>
        <v>NMA</v>
      </c>
      <c r="B4" s="72" t="s">
        <v>88</v>
      </c>
      <c r="C4" s="72" t="s">
        <v>89</v>
      </c>
      <c r="D4" s="73">
        <v>2</v>
      </c>
    </row>
    <row r="5" spans="1:4" x14ac:dyDescent="0.3">
      <c r="A5" s="72" t="str">
        <f t="shared" si="0"/>
        <v>EC101</v>
      </c>
      <c r="B5" s="72" t="s">
        <v>90</v>
      </c>
      <c r="C5" s="72" t="s">
        <v>164</v>
      </c>
      <c r="D5" s="73">
        <v>3</v>
      </c>
    </row>
    <row r="6" spans="1:4" x14ac:dyDescent="0.3">
      <c r="A6" s="72" t="str">
        <f t="shared" si="0"/>
        <v>EC102</v>
      </c>
      <c r="B6" s="72" t="s">
        <v>91</v>
      </c>
      <c r="C6" s="72" t="s">
        <v>92</v>
      </c>
      <c r="D6" s="73">
        <v>4</v>
      </c>
    </row>
    <row r="7" spans="1:4" x14ac:dyDescent="0.3">
      <c r="A7" s="72" t="str">
        <f t="shared" si="0"/>
        <v>EC104</v>
      </c>
      <c r="B7" s="72" t="s">
        <v>93</v>
      </c>
      <c r="C7" s="72" t="s">
        <v>94</v>
      </c>
      <c r="D7" s="73">
        <v>5</v>
      </c>
    </row>
    <row r="8" spans="1:4" x14ac:dyDescent="0.3">
      <c r="A8" s="72" t="str">
        <f t="shared" si="0"/>
        <v>EC105</v>
      </c>
      <c r="B8" s="72" t="s">
        <v>95</v>
      </c>
      <c r="C8" s="72" t="s">
        <v>96</v>
      </c>
      <c r="D8" s="73">
        <v>6</v>
      </c>
    </row>
    <row r="9" spans="1:4" x14ac:dyDescent="0.3">
      <c r="A9" s="72" t="str">
        <f t="shared" si="0"/>
        <v>EC106</v>
      </c>
      <c r="B9" s="72" t="s">
        <v>97</v>
      </c>
      <c r="C9" s="72" t="s">
        <v>98</v>
      </c>
      <c r="D9" s="73">
        <v>7</v>
      </c>
    </row>
    <row r="10" spans="1:4" x14ac:dyDescent="0.3">
      <c r="A10" s="72" t="str">
        <f t="shared" si="0"/>
        <v>EC108</v>
      </c>
      <c r="B10" s="72" t="s">
        <v>99</v>
      </c>
      <c r="C10" s="72" t="s">
        <v>100</v>
      </c>
      <c r="D10" s="73">
        <v>8</v>
      </c>
    </row>
    <row r="11" spans="1:4" x14ac:dyDescent="0.3">
      <c r="A11" s="72" t="str">
        <f t="shared" si="0"/>
        <v>EC109</v>
      </c>
      <c r="B11" s="72" t="s">
        <v>101</v>
      </c>
      <c r="C11" s="72" t="s">
        <v>102</v>
      </c>
      <c r="D11" s="73">
        <v>9</v>
      </c>
    </row>
    <row r="12" spans="1:4" x14ac:dyDescent="0.3">
      <c r="A12" s="72" t="str">
        <f t="shared" si="0"/>
        <v>DC10</v>
      </c>
      <c r="B12" s="72" t="s">
        <v>103</v>
      </c>
      <c r="C12" s="72" t="s">
        <v>104</v>
      </c>
      <c r="D12" s="73">
        <v>10</v>
      </c>
    </row>
    <row r="13" spans="1:4" x14ac:dyDescent="0.3">
      <c r="A13" s="72" t="str">
        <f t="shared" si="0"/>
        <v>EC121</v>
      </c>
      <c r="B13" s="72" t="s">
        <v>105</v>
      </c>
      <c r="C13" s="72" t="s">
        <v>106</v>
      </c>
      <c r="D13" s="73">
        <v>11</v>
      </c>
    </row>
    <row r="14" spans="1:4" x14ac:dyDescent="0.3">
      <c r="A14" s="72" t="str">
        <f t="shared" si="0"/>
        <v>EC122</v>
      </c>
      <c r="B14" s="72" t="s">
        <v>107</v>
      </c>
      <c r="C14" s="72" t="s">
        <v>108</v>
      </c>
      <c r="D14" s="73">
        <v>12</v>
      </c>
    </row>
    <row r="15" spans="1:4" x14ac:dyDescent="0.3">
      <c r="A15" s="72" t="str">
        <f t="shared" si="0"/>
        <v>EC123</v>
      </c>
      <c r="B15" s="72" t="s">
        <v>109</v>
      </c>
      <c r="C15" s="72" t="s">
        <v>110</v>
      </c>
      <c r="D15" s="73">
        <v>13</v>
      </c>
    </row>
    <row r="16" spans="1:4" x14ac:dyDescent="0.3">
      <c r="A16" s="72" t="str">
        <f t="shared" si="0"/>
        <v>EC124</v>
      </c>
      <c r="B16" s="72" t="s">
        <v>111</v>
      </c>
      <c r="C16" s="72" t="s">
        <v>112</v>
      </c>
      <c r="D16" s="73">
        <v>14</v>
      </c>
    </row>
    <row r="17" spans="1:4" x14ac:dyDescent="0.3">
      <c r="A17" s="72" t="str">
        <f t="shared" si="0"/>
        <v>EC126</v>
      </c>
      <c r="B17" s="72" t="s">
        <v>113</v>
      </c>
      <c r="C17" s="72" t="s">
        <v>114</v>
      </c>
      <c r="D17" s="73">
        <v>15</v>
      </c>
    </row>
    <row r="18" spans="1:4" x14ac:dyDescent="0.3">
      <c r="A18" s="72" t="str">
        <f t="shared" si="0"/>
        <v>EC129</v>
      </c>
      <c r="B18" s="72" t="s">
        <v>161</v>
      </c>
      <c r="C18" s="72" t="s">
        <v>165</v>
      </c>
      <c r="D18" s="73">
        <v>16</v>
      </c>
    </row>
    <row r="19" spans="1:4" x14ac:dyDescent="0.3">
      <c r="A19" s="72" t="str">
        <f t="shared" si="0"/>
        <v>DC12</v>
      </c>
      <c r="B19" s="72" t="s">
        <v>115</v>
      </c>
      <c r="C19" s="72" t="s">
        <v>116</v>
      </c>
      <c r="D19" s="73">
        <v>17</v>
      </c>
    </row>
    <row r="20" spans="1:4" x14ac:dyDescent="0.3">
      <c r="A20" s="72" t="str">
        <f t="shared" si="0"/>
        <v>EC131</v>
      </c>
      <c r="B20" s="72" t="s">
        <v>117</v>
      </c>
      <c r="C20" s="72" t="s">
        <v>118</v>
      </c>
      <c r="D20" s="73">
        <v>18</v>
      </c>
    </row>
    <row r="21" spans="1:4" x14ac:dyDescent="0.3">
      <c r="A21" s="72" t="str">
        <f t="shared" si="0"/>
        <v>EC135</v>
      </c>
      <c r="B21" s="72" t="s">
        <v>119</v>
      </c>
      <c r="C21" s="72" t="s">
        <v>120</v>
      </c>
      <c r="D21" s="73">
        <v>19</v>
      </c>
    </row>
    <row r="22" spans="1:4" x14ac:dyDescent="0.3">
      <c r="A22" s="72" t="str">
        <f t="shared" si="0"/>
        <v>EC136</v>
      </c>
      <c r="B22" s="72" t="s">
        <v>121</v>
      </c>
      <c r="C22" s="72" t="s">
        <v>122</v>
      </c>
      <c r="D22" s="73">
        <v>20</v>
      </c>
    </row>
    <row r="23" spans="1:4" x14ac:dyDescent="0.3">
      <c r="A23" s="72" t="str">
        <f t="shared" si="0"/>
        <v>EC137</v>
      </c>
      <c r="B23" s="72" t="s">
        <v>123</v>
      </c>
      <c r="C23" s="72" t="s">
        <v>124</v>
      </c>
      <c r="D23" s="73">
        <v>21</v>
      </c>
    </row>
    <row r="24" spans="1:4" x14ac:dyDescent="0.3">
      <c r="A24" s="72" t="str">
        <f t="shared" si="0"/>
        <v>EC138</v>
      </c>
      <c r="B24" s="72" t="s">
        <v>125</v>
      </c>
      <c r="C24" s="72" t="s">
        <v>126</v>
      </c>
      <c r="D24" s="73">
        <v>22</v>
      </c>
    </row>
    <row r="25" spans="1:4" x14ac:dyDescent="0.3">
      <c r="A25" s="72" t="str">
        <f t="shared" si="0"/>
        <v>EC139</v>
      </c>
      <c r="B25" s="72" t="s">
        <v>162</v>
      </c>
      <c r="C25" s="72" t="s">
        <v>166</v>
      </c>
      <c r="D25" s="73">
        <v>23</v>
      </c>
    </row>
    <row r="26" spans="1:4" x14ac:dyDescent="0.3">
      <c r="A26" s="72" t="str">
        <f t="shared" si="0"/>
        <v>DC13</v>
      </c>
      <c r="B26" s="72" t="s">
        <v>127</v>
      </c>
      <c r="C26" s="72" t="s">
        <v>128</v>
      </c>
      <c r="D26" s="73">
        <v>24</v>
      </c>
    </row>
    <row r="27" spans="1:4" x14ac:dyDescent="0.3">
      <c r="A27" s="72" t="str">
        <f t="shared" si="0"/>
        <v>EC141</v>
      </c>
      <c r="B27" s="72" t="s">
        <v>129</v>
      </c>
      <c r="C27" s="72" t="s">
        <v>130</v>
      </c>
      <c r="D27" s="73">
        <v>25</v>
      </c>
    </row>
    <row r="28" spans="1:4" x14ac:dyDescent="0.3">
      <c r="A28" s="72" t="str">
        <f t="shared" si="0"/>
        <v>EC142</v>
      </c>
      <c r="B28" s="72" t="s">
        <v>131</v>
      </c>
      <c r="C28" s="72" t="s">
        <v>132</v>
      </c>
      <c r="D28" s="73">
        <v>26</v>
      </c>
    </row>
    <row r="29" spans="1:4" x14ac:dyDescent="0.3">
      <c r="A29" s="72" t="str">
        <f t="shared" si="0"/>
        <v>EC143</v>
      </c>
      <c r="B29" s="72" t="s">
        <v>133</v>
      </c>
      <c r="C29" s="72" t="s">
        <v>134</v>
      </c>
      <c r="D29" s="73">
        <v>27</v>
      </c>
    </row>
    <row r="30" spans="1:4" x14ac:dyDescent="0.3">
      <c r="A30" s="72" t="str">
        <f t="shared" si="0"/>
        <v>EC144</v>
      </c>
      <c r="B30" s="72" t="s">
        <v>135</v>
      </c>
      <c r="C30" s="72" t="s">
        <v>136</v>
      </c>
      <c r="D30" s="73">
        <v>28</v>
      </c>
    </row>
    <row r="31" spans="1:4" x14ac:dyDescent="0.3">
      <c r="A31" s="72" t="str">
        <f t="shared" si="0"/>
        <v>EC145</v>
      </c>
      <c r="B31" s="72" t="s">
        <v>163</v>
      </c>
      <c r="C31" s="72" t="s">
        <v>167</v>
      </c>
      <c r="D31" s="73">
        <v>29</v>
      </c>
    </row>
    <row r="32" spans="1:4" x14ac:dyDescent="0.3">
      <c r="A32" s="72" t="str">
        <f t="shared" si="0"/>
        <v>DC14</v>
      </c>
      <c r="B32" s="72" t="s">
        <v>137</v>
      </c>
      <c r="C32" s="72" t="s">
        <v>138</v>
      </c>
      <c r="D32" s="73">
        <v>30</v>
      </c>
    </row>
    <row r="33" spans="1:4" x14ac:dyDescent="0.3">
      <c r="A33" s="72" t="str">
        <f t="shared" si="0"/>
        <v>EC153</v>
      </c>
      <c r="B33" s="72" t="s">
        <v>139</v>
      </c>
      <c r="C33" s="72" t="s">
        <v>140</v>
      </c>
      <c r="D33" s="73">
        <v>31</v>
      </c>
    </row>
    <row r="34" spans="1:4" x14ac:dyDescent="0.3">
      <c r="A34" s="72" t="str">
        <f t="shared" si="0"/>
        <v>EC154</v>
      </c>
      <c r="B34" s="72" t="s">
        <v>141</v>
      </c>
      <c r="C34" s="72" t="s">
        <v>142</v>
      </c>
      <c r="D34" s="73">
        <v>32</v>
      </c>
    </row>
    <row r="35" spans="1:4" x14ac:dyDescent="0.3">
      <c r="A35" s="72" t="str">
        <f t="shared" si="0"/>
        <v>EC155</v>
      </c>
      <c r="B35" s="72" t="s">
        <v>143</v>
      </c>
      <c r="C35" s="72" t="s">
        <v>144</v>
      </c>
      <c r="D35" s="73">
        <v>33</v>
      </c>
    </row>
    <row r="36" spans="1:4" x14ac:dyDescent="0.3">
      <c r="A36" s="72" t="str">
        <f t="shared" si="0"/>
        <v>EC156</v>
      </c>
      <c r="B36" s="72" t="s">
        <v>145</v>
      </c>
      <c r="C36" s="72" t="s">
        <v>146</v>
      </c>
      <c r="D36" s="73">
        <v>34</v>
      </c>
    </row>
    <row r="37" spans="1:4" x14ac:dyDescent="0.3">
      <c r="A37" s="72" t="str">
        <f t="shared" si="0"/>
        <v>EC157</v>
      </c>
      <c r="B37" s="72" t="s">
        <v>147</v>
      </c>
      <c r="C37" s="72" t="s">
        <v>148</v>
      </c>
      <c r="D37" s="73">
        <v>35</v>
      </c>
    </row>
    <row r="38" spans="1:4" x14ac:dyDescent="0.3">
      <c r="A38" s="72" t="str">
        <f t="shared" si="0"/>
        <v>DC15</v>
      </c>
      <c r="B38" s="72" t="s">
        <v>149</v>
      </c>
      <c r="C38" s="72" t="s">
        <v>150</v>
      </c>
      <c r="D38" s="73">
        <v>36</v>
      </c>
    </row>
    <row r="39" spans="1:4" x14ac:dyDescent="0.3">
      <c r="A39" s="72" t="str">
        <f t="shared" si="0"/>
        <v>EC441</v>
      </c>
      <c r="B39" s="72" t="s">
        <v>151</v>
      </c>
      <c r="C39" s="72" t="s">
        <v>152</v>
      </c>
      <c r="D39" s="73">
        <v>37</v>
      </c>
    </row>
    <row r="40" spans="1:4" x14ac:dyDescent="0.3">
      <c r="A40" s="72" t="str">
        <f t="shared" si="0"/>
        <v>EC442</v>
      </c>
      <c r="B40" s="72" t="s">
        <v>153</v>
      </c>
      <c r="C40" s="72" t="s">
        <v>154</v>
      </c>
      <c r="D40" s="73">
        <v>38</v>
      </c>
    </row>
    <row r="41" spans="1:4" x14ac:dyDescent="0.3">
      <c r="A41" s="72" t="str">
        <f t="shared" si="0"/>
        <v>EC443</v>
      </c>
      <c r="B41" s="72" t="s">
        <v>155</v>
      </c>
      <c r="C41" s="72" t="s">
        <v>156</v>
      </c>
      <c r="D41" s="73">
        <v>39</v>
      </c>
    </row>
    <row r="42" spans="1:4" x14ac:dyDescent="0.3">
      <c r="A42" s="72" t="str">
        <f t="shared" si="0"/>
        <v>EC444</v>
      </c>
      <c r="B42" s="72" t="s">
        <v>157</v>
      </c>
      <c r="C42" s="72" t="s">
        <v>158</v>
      </c>
      <c r="D42" s="73">
        <v>40</v>
      </c>
    </row>
    <row r="43" spans="1:4" x14ac:dyDescent="0.3">
      <c r="A43" s="72" t="str">
        <f t="shared" si="0"/>
        <v>DC44</v>
      </c>
      <c r="B43" s="72" t="s">
        <v>159</v>
      </c>
      <c r="C43" s="72" t="s">
        <v>160</v>
      </c>
      <c r="D43" s="73">
        <v>41</v>
      </c>
    </row>
    <row r="44" spans="1:4" x14ac:dyDescent="0.3">
      <c r="A44" s="72"/>
      <c r="B44" s="72"/>
      <c r="C44" s="72"/>
      <c r="D44" s="73"/>
    </row>
    <row r="45" spans="1:4" x14ac:dyDescent="0.3">
      <c r="A45" s="72"/>
      <c r="B45" s="72"/>
      <c r="C45" s="72"/>
      <c r="D45" s="73"/>
    </row>
    <row r="46" spans="1:4" x14ac:dyDescent="0.3">
      <c r="A46" s="72"/>
      <c r="B46" s="72"/>
      <c r="C46" s="72"/>
      <c r="D46" s="73"/>
    </row>
    <row r="47" spans="1:4" x14ac:dyDescent="0.3">
      <c r="A47" s="72"/>
      <c r="B47" s="72"/>
      <c r="C47" s="72"/>
      <c r="D47" s="73"/>
    </row>
  </sheetData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6" tint="-0.249977111117893"/>
    <pageSetUpPr fitToPage="1"/>
  </sheetPr>
  <dimension ref="A1:T88"/>
  <sheetViews>
    <sheetView showGridLines="0" tabSelected="1" zoomScale="89" zoomScaleNormal="89" workbookViewId="0"/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7" customWidth="1"/>
    <col min="20" max="20" width="35" style="87" customWidth="1"/>
    <col min="21" max="16384" width="16.5546875" style="2"/>
  </cols>
  <sheetData>
    <row r="1" spans="1:20" x14ac:dyDescent="0.3">
      <c r="A1" s="65" t="str">
        <f>A88&amp;" - "&amp;VLOOKUP(A88,SheetNames!A2:C43,3,FALSE)</f>
        <v>EC108 - Kouga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3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28.2" x14ac:dyDescent="0.3">
      <c r="D4" s="88" t="s">
        <v>33</v>
      </c>
    </row>
    <row r="5" spans="1:20" ht="27.6" x14ac:dyDescent="0.3">
      <c r="C5" s="126" t="s">
        <v>62</v>
      </c>
      <c r="D5" s="127">
        <v>29230</v>
      </c>
      <c r="E5" s="91" t="s">
        <v>36</v>
      </c>
    </row>
    <row r="6" spans="1:20" x14ac:dyDescent="0.3">
      <c r="C6" s="126" t="s">
        <v>29</v>
      </c>
      <c r="D6" s="128">
        <v>13000</v>
      </c>
      <c r="E6" s="90" t="s">
        <v>32</v>
      </c>
    </row>
    <row r="7" spans="1:20" ht="27.6" x14ac:dyDescent="0.3">
      <c r="A7" s="67"/>
      <c r="B7" s="62"/>
      <c r="C7" s="129" t="s">
        <v>63</v>
      </c>
      <c r="D7" s="130">
        <v>65</v>
      </c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3">
      <c r="A8" s="67"/>
      <c r="B8" s="62"/>
      <c r="C8" s="119" t="s">
        <v>64</v>
      </c>
      <c r="D8" s="130">
        <v>21552</v>
      </c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3">
      <c r="A9" s="67"/>
      <c r="B9" s="62"/>
      <c r="C9" s="131" t="s">
        <v>65</v>
      </c>
      <c r="D9" s="130">
        <v>5345</v>
      </c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3">
      <c r="A10" s="67"/>
      <c r="B10" s="62"/>
      <c r="C10" s="129" t="s">
        <v>66</v>
      </c>
      <c r="D10" s="130">
        <v>29230</v>
      </c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3">
      <c r="A11" s="67"/>
      <c r="B11" s="62"/>
      <c r="C11" s="129" t="s">
        <v>67</v>
      </c>
      <c r="D11" s="127">
        <v>7939</v>
      </c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3">
      <c r="A12" s="67"/>
      <c r="B12" s="62"/>
      <c r="C12" s="129" t="s">
        <v>68</v>
      </c>
      <c r="D12" s="130">
        <v>18186</v>
      </c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3">
      <c r="A13" s="67"/>
      <c r="B13" s="62"/>
      <c r="C13" s="129" t="s">
        <v>69</v>
      </c>
      <c r="D13" s="130">
        <v>7939</v>
      </c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x14ac:dyDescent="0.3">
      <c r="A14" s="67"/>
      <c r="B14" s="62"/>
      <c r="C14" s="129" t="s">
        <v>70</v>
      </c>
      <c r="D14" s="130">
        <v>29230</v>
      </c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3">
      <c r="A15" s="67"/>
      <c r="B15" s="62"/>
      <c r="C15" s="126" t="s">
        <v>71</v>
      </c>
      <c r="D15" s="130">
        <v>29230</v>
      </c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3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3">
      <c r="A17" s="67" t="s">
        <v>180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8" x14ac:dyDescent="0.3">
      <c r="A18" s="4" t="s">
        <v>0</v>
      </c>
      <c r="B18" s="5"/>
      <c r="C18" s="5"/>
      <c r="D18" s="46" t="s">
        <v>174</v>
      </c>
      <c r="E18" s="8" t="s">
        <v>181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182</v>
      </c>
      <c r="P18" s="7" t="s">
        <v>175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3">
      <c r="A22" s="349" t="s">
        <v>19</v>
      </c>
      <c r="B22" s="350"/>
      <c r="C22" s="351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3">
      <c r="A24" s="23"/>
      <c r="B24" s="347" t="s">
        <v>72</v>
      </c>
      <c r="C24" s="348">
        <v>0</v>
      </c>
      <c r="D24" s="59">
        <v>80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9"/>
      <c r="T24" s="99"/>
    </row>
    <row r="25" spans="1:20" ht="15" customHeight="1" x14ac:dyDescent="0.3">
      <c r="A25" s="23"/>
      <c r="B25" s="347" t="s">
        <v>73</v>
      </c>
      <c r="C25" s="348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9"/>
      <c r="T25" s="99"/>
    </row>
    <row r="26" spans="1:20" ht="15" customHeight="1" x14ac:dyDescent="0.3">
      <c r="A26" s="23"/>
      <c r="B26" s="347" t="s">
        <v>27</v>
      </c>
      <c r="C26" s="348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9"/>
      <c r="T26" s="99"/>
    </row>
    <row r="27" spans="1:20" ht="15" customHeight="1" x14ac:dyDescent="0.3">
      <c r="A27" s="23"/>
      <c r="B27" s="347" t="s">
        <v>28</v>
      </c>
      <c r="C27" s="348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9"/>
      <c r="T27" s="99"/>
    </row>
    <row r="28" spans="1:20" ht="15" customHeight="1" x14ac:dyDescent="0.3">
      <c r="A28" s="23"/>
      <c r="B28" s="347" t="s">
        <v>172</v>
      </c>
      <c r="C28" s="348"/>
      <c r="D28" s="59">
        <v>10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9"/>
      <c r="T28" s="99"/>
    </row>
    <row r="29" spans="1:20" ht="15" customHeight="1" x14ac:dyDescent="0.3">
      <c r="A29" s="23"/>
      <c r="B29" s="347" t="s">
        <v>34</v>
      </c>
      <c r="C29" s="348">
        <v>0</v>
      </c>
      <c r="D29" s="59">
        <v>15</v>
      </c>
      <c r="E29" s="60">
        <v>1</v>
      </c>
      <c r="F29" s="55">
        <v>0</v>
      </c>
      <c r="G29" s="61">
        <v>0</v>
      </c>
      <c r="H29" s="55">
        <v>0</v>
      </c>
      <c r="I29" s="61">
        <v>0</v>
      </c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9"/>
      <c r="T29" s="99"/>
    </row>
    <row r="30" spans="1:20" ht="15" customHeight="1" x14ac:dyDescent="0.3">
      <c r="A30" s="23"/>
      <c r="B30" s="347" t="s">
        <v>35</v>
      </c>
      <c r="C30" s="348"/>
      <c r="D30" s="59">
        <v>13000</v>
      </c>
      <c r="E30" s="60">
        <v>250</v>
      </c>
      <c r="F30" s="55">
        <v>0</v>
      </c>
      <c r="G30" s="61">
        <v>0</v>
      </c>
      <c r="H30" s="55">
        <v>0</v>
      </c>
      <c r="I30" s="61">
        <v>0</v>
      </c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9"/>
      <c r="T30" s="99"/>
    </row>
    <row r="31" spans="1:20" ht="15" customHeight="1" x14ac:dyDescent="0.3">
      <c r="A31" s="23"/>
      <c r="B31" s="125" t="s">
        <v>170</v>
      </c>
      <c r="C31" s="124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9"/>
      <c r="T31" s="99"/>
    </row>
    <row r="32" spans="1:20" ht="15" customHeight="1" x14ac:dyDescent="0.3">
      <c r="A32" s="23"/>
      <c r="B32" s="347" t="s">
        <v>30</v>
      </c>
      <c r="C32" s="348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9"/>
      <c r="T32" s="99"/>
    </row>
    <row r="33" spans="1:20" ht="15" customHeight="1" x14ac:dyDescent="0.3">
      <c r="A33" s="23"/>
      <c r="B33" s="347" t="s">
        <v>74</v>
      </c>
      <c r="C33" s="348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9"/>
      <c r="T33" s="99"/>
    </row>
    <row r="34" spans="1:20" ht="15" customHeight="1" x14ac:dyDescent="0.3">
      <c r="A34" s="23"/>
      <c r="B34" s="347" t="s">
        <v>75</v>
      </c>
      <c r="C34" s="348"/>
      <c r="D34" s="59">
        <v>5000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9"/>
      <c r="T34" s="99"/>
    </row>
    <row r="35" spans="1:20" x14ac:dyDescent="0.3">
      <c r="A35" s="23"/>
      <c r="B35" s="125" t="s">
        <v>171</v>
      </c>
      <c r="C35" s="124"/>
      <c r="D35" s="59">
        <v>29230</v>
      </c>
      <c r="E35" s="60">
        <v>250</v>
      </c>
      <c r="F35" s="55">
        <v>0</v>
      </c>
      <c r="G35" s="61">
        <v>0</v>
      </c>
      <c r="H35" s="55">
        <v>0</v>
      </c>
      <c r="I35" s="61">
        <v>0</v>
      </c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9"/>
      <c r="T35" s="99"/>
    </row>
    <row r="36" spans="1:20" ht="15" customHeight="1" x14ac:dyDescent="0.3">
      <c r="A36" s="23"/>
      <c r="B36" s="347" t="s">
        <v>76</v>
      </c>
      <c r="C36" s="348"/>
      <c r="D36" s="59">
        <v>100</v>
      </c>
      <c r="E36" s="60">
        <v>100</v>
      </c>
      <c r="F36" s="55">
        <v>0</v>
      </c>
      <c r="G36" s="61">
        <v>0</v>
      </c>
      <c r="H36" s="55">
        <v>0</v>
      </c>
      <c r="I36" s="61">
        <v>0</v>
      </c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9"/>
      <c r="T36" s="99"/>
    </row>
    <row r="37" spans="1:20" s="83" customFormat="1" ht="8.1" customHeight="1" x14ac:dyDescent="0.3">
      <c r="A37" s="80"/>
      <c r="B37" s="354">
        <f>COUNTA(B24:B36)</f>
        <v>13</v>
      </c>
      <c r="C37" s="355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6" t="b">
        <v>1</v>
      </c>
      <c r="S37" s="100"/>
      <c r="T37" s="100"/>
    </row>
    <row r="38" spans="1:20" x14ac:dyDescent="0.3">
      <c r="A38" s="356" t="s">
        <v>37</v>
      </c>
      <c r="B38" s="357"/>
      <c r="C38" s="358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99"/>
      <c r="T38" s="99"/>
    </row>
    <row r="39" spans="1:20" ht="8.1" customHeight="1" x14ac:dyDescent="0.3">
      <c r="A39" s="120"/>
      <c r="B39" s="121"/>
      <c r="C39" s="122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99"/>
      <c r="T39" s="99"/>
    </row>
    <row r="40" spans="1:20" ht="15" customHeight="1" x14ac:dyDescent="0.3">
      <c r="A40" s="27"/>
      <c r="B40" s="347" t="s">
        <v>43</v>
      </c>
      <c r="C40" s="348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9"/>
      <c r="T40" s="99"/>
    </row>
    <row r="41" spans="1:20" ht="15" customHeight="1" x14ac:dyDescent="0.3">
      <c r="A41" s="27"/>
      <c r="B41" s="347" t="s">
        <v>42</v>
      </c>
      <c r="C41" s="348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9"/>
      <c r="T41" s="99"/>
    </row>
    <row r="42" spans="1:20" ht="15" customHeight="1" x14ac:dyDescent="0.3">
      <c r="A42" s="27"/>
      <c r="B42" s="347" t="s">
        <v>77</v>
      </c>
      <c r="C42" s="348">
        <v>0</v>
      </c>
      <c r="D42" s="59">
        <v>3</v>
      </c>
      <c r="E42" s="60">
        <v>3</v>
      </c>
      <c r="F42" s="55">
        <v>0</v>
      </c>
      <c r="G42" s="61">
        <v>0</v>
      </c>
      <c r="H42" s="55">
        <v>1</v>
      </c>
      <c r="I42" s="61">
        <v>1</v>
      </c>
      <c r="J42" s="55">
        <v>1</v>
      </c>
      <c r="K42" s="61">
        <v>1</v>
      </c>
      <c r="L42" s="55"/>
      <c r="M42" s="61"/>
      <c r="N42" s="70">
        <f>IF(ISERROR(L42+J42+H42+F42),"Invalid Input",L42+J42+H42+F42)</f>
        <v>2</v>
      </c>
      <c r="O42" s="71">
        <f>IF(ISERROR(G42+I42+K42+M42),"Invalid Input",G42+I42+K42+M42)</f>
        <v>2</v>
      </c>
      <c r="P42" s="68">
        <v>0</v>
      </c>
      <c r="Q42" s="53">
        <f>IF(ISERROR(P42-O42),"Invalid Input",(P42-O42))</f>
        <v>-2</v>
      </c>
      <c r="R42" s="16" t="b">
        <v>1</v>
      </c>
      <c r="S42" s="99"/>
      <c r="T42" s="99"/>
    </row>
    <row r="43" spans="1:20" ht="15" customHeight="1" x14ac:dyDescent="0.3">
      <c r="A43" s="27"/>
      <c r="B43" s="347" t="s">
        <v>78</v>
      </c>
      <c r="C43" s="348">
        <v>0</v>
      </c>
      <c r="D43" s="59">
        <v>10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99"/>
      <c r="T43" s="99"/>
    </row>
    <row r="44" spans="1:20" x14ac:dyDescent="0.3">
      <c r="A44" s="27"/>
      <c r="B44" s="123"/>
      <c r="C44" s="124"/>
      <c r="D44" s="104"/>
      <c r="E44" s="104"/>
      <c r="F44" s="104"/>
      <c r="G44" s="105"/>
      <c r="H44" s="104"/>
      <c r="I44" s="105"/>
      <c r="J44" s="104"/>
      <c r="K44" s="105"/>
      <c r="L44" s="104"/>
      <c r="M44" s="105"/>
      <c r="N44" s="70"/>
      <c r="O44" s="71"/>
      <c r="P44" s="105"/>
      <c r="Q44" s="53"/>
      <c r="R44" s="16"/>
      <c r="S44" s="99"/>
      <c r="T44" s="99"/>
    </row>
    <row r="45" spans="1:20" ht="14.1" customHeight="1" x14ac:dyDescent="0.3">
      <c r="A45" s="356" t="s">
        <v>25</v>
      </c>
      <c r="B45" s="357"/>
      <c r="C45" s="358"/>
      <c r="D45" s="104"/>
      <c r="E45" s="104"/>
      <c r="F45" s="104"/>
      <c r="G45" s="105"/>
      <c r="H45" s="104"/>
      <c r="I45" s="105"/>
      <c r="J45" s="104"/>
      <c r="K45" s="105"/>
      <c r="L45" s="104"/>
      <c r="M45" s="105"/>
      <c r="N45" s="70"/>
      <c r="O45" s="71"/>
      <c r="P45" s="105"/>
      <c r="Q45" s="53"/>
      <c r="R45" s="16"/>
      <c r="S45" s="99"/>
      <c r="T45" s="99"/>
    </row>
    <row r="46" spans="1:20" ht="6.75" customHeight="1" x14ac:dyDescent="0.3">
      <c r="A46" s="120"/>
      <c r="B46" s="121"/>
      <c r="C46" s="122"/>
      <c r="D46" s="104"/>
      <c r="E46" s="104"/>
      <c r="F46" s="104"/>
      <c r="G46" s="105"/>
      <c r="H46" s="104"/>
      <c r="I46" s="105"/>
      <c r="J46" s="104"/>
      <c r="K46" s="105"/>
      <c r="L46" s="104"/>
      <c r="M46" s="105"/>
      <c r="N46" s="70"/>
      <c r="O46" s="71"/>
      <c r="P46" s="105"/>
      <c r="Q46" s="53"/>
      <c r="R46" s="16"/>
      <c r="S46" s="99"/>
      <c r="T46" s="99"/>
    </row>
    <row r="47" spans="1:20" ht="15" customHeight="1" x14ac:dyDescent="0.3">
      <c r="A47" s="27"/>
      <c r="B47" s="347" t="s">
        <v>39</v>
      </c>
      <c r="C47" s="348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9"/>
      <c r="T47" s="99"/>
    </row>
    <row r="48" spans="1:20" ht="15" customHeight="1" x14ac:dyDescent="0.3">
      <c r="A48" s="27"/>
      <c r="B48" s="347" t="s">
        <v>40</v>
      </c>
      <c r="C48" s="348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9"/>
      <c r="T48" s="99"/>
    </row>
    <row r="49" spans="1:20" ht="15" customHeight="1" x14ac:dyDescent="0.3">
      <c r="A49" s="17"/>
      <c r="B49" s="347" t="s">
        <v>41</v>
      </c>
      <c r="C49" s="348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1"/>
      <c r="T49" s="101"/>
    </row>
    <row r="50" spans="1:20" ht="8.1" customHeight="1" x14ac:dyDescent="0.3">
      <c r="A50" s="23"/>
      <c r="B50" s="345">
        <f>COUNTA(B40:B49)</f>
        <v>7</v>
      </c>
      <c r="C50" s="3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1"/>
      <c r="T50" s="101"/>
    </row>
    <row r="51" spans="1:20" x14ac:dyDescent="0.3">
      <c r="A51" s="356" t="s">
        <v>20</v>
      </c>
      <c r="B51" s="357"/>
      <c r="C51" s="358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1"/>
      <c r="T51" s="101"/>
    </row>
    <row r="52" spans="1:20" x14ac:dyDescent="0.3">
      <c r="A52" s="79" t="s">
        <v>15</v>
      </c>
      <c r="B52" s="121"/>
      <c r="C52" s="122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1"/>
      <c r="T52" s="101"/>
    </row>
    <row r="53" spans="1:20" ht="26.25" customHeight="1" x14ac:dyDescent="0.3">
      <c r="A53" s="23"/>
      <c r="B53" s="347" t="s">
        <v>38</v>
      </c>
      <c r="C53" s="348">
        <v>0</v>
      </c>
      <c r="D53" s="59">
        <v>5</v>
      </c>
      <c r="E53" s="60">
        <v>5</v>
      </c>
      <c r="F53" s="55">
        <v>0</v>
      </c>
      <c r="G53" s="61"/>
      <c r="H53" s="55">
        <v>0</v>
      </c>
      <c r="I53" s="61">
        <v>0</v>
      </c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1"/>
      <c r="T53" s="101"/>
    </row>
    <row r="54" spans="1:20" ht="15" customHeight="1" x14ac:dyDescent="0.3">
      <c r="A54" s="27"/>
      <c r="B54" s="347" t="s">
        <v>44</v>
      </c>
      <c r="C54" s="348">
        <v>0</v>
      </c>
      <c r="D54" s="59">
        <v>250</v>
      </c>
      <c r="E54" s="60">
        <v>250</v>
      </c>
      <c r="F54" s="55">
        <v>0</v>
      </c>
      <c r="G54" s="61">
        <v>0</v>
      </c>
      <c r="H54" s="55">
        <v>0</v>
      </c>
      <c r="I54" s="61">
        <v>0</v>
      </c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1"/>
      <c r="T54" s="101"/>
    </row>
    <row r="55" spans="1:20" ht="8.1" customHeight="1" x14ac:dyDescent="0.3">
      <c r="A55" s="17"/>
      <c r="B55" s="345">
        <f>COUNTA(B53:B54)</f>
        <v>2</v>
      </c>
      <c r="C55" s="3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1"/>
      <c r="T55" s="101"/>
    </row>
    <row r="56" spans="1:20" x14ac:dyDescent="0.3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1"/>
      <c r="T56" s="101"/>
    </row>
    <row r="57" spans="1:20" ht="25.5" customHeight="1" x14ac:dyDescent="0.3">
      <c r="A57" s="27"/>
      <c r="B57" s="341" t="s">
        <v>45</v>
      </c>
      <c r="C57" s="342"/>
      <c r="D57" s="59">
        <v>6</v>
      </c>
      <c r="E57" s="60">
        <v>6</v>
      </c>
      <c r="F57" s="55">
        <v>0</v>
      </c>
      <c r="G57" s="61">
        <v>0</v>
      </c>
      <c r="H57" s="55">
        <v>0</v>
      </c>
      <c r="I57" s="61">
        <v>0</v>
      </c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1"/>
      <c r="T57" s="101"/>
    </row>
    <row r="58" spans="1:20" ht="15" customHeight="1" x14ac:dyDescent="0.3">
      <c r="A58" s="27"/>
      <c r="B58" s="341" t="s">
        <v>46</v>
      </c>
      <c r="C58" s="342"/>
      <c r="D58" s="59">
        <v>250</v>
      </c>
      <c r="E58" s="60">
        <v>250</v>
      </c>
      <c r="F58" s="55">
        <v>0</v>
      </c>
      <c r="G58" s="61">
        <v>0</v>
      </c>
      <c r="H58" s="55">
        <v>0</v>
      </c>
      <c r="I58" s="61">
        <v>0</v>
      </c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1"/>
      <c r="T58" s="101"/>
    </row>
    <row r="59" spans="1:20" ht="12.75" customHeight="1" x14ac:dyDescent="0.3">
      <c r="A59" s="17"/>
      <c r="B59" s="345">
        <f>COUNTA(B57:C58)</f>
        <v>2</v>
      </c>
      <c r="C59" s="3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1"/>
      <c r="T59" s="101"/>
    </row>
    <row r="60" spans="1:20" x14ac:dyDescent="0.3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1"/>
      <c r="T60" s="101"/>
    </row>
    <row r="61" spans="1:20" x14ac:dyDescent="0.3">
      <c r="A61" s="27"/>
      <c r="B61" s="343" t="s">
        <v>80</v>
      </c>
      <c r="C61" s="344"/>
      <c r="D61" s="59">
        <v>250</v>
      </c>
      <c r="E61" s="60">
        <v>250</v>
      </c>
      <c r="F61" s="55">
        <v>0</v>
      </c>
      <c r="G61" s="61">
        <v>0</v>
      </c>
      <c r="H61" s="55">
        <v>0</v>
      </c>
      <c r="I61" s="61">
        <v>0</v>
      </c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1"/>
      <c r="T61" s="101"/>
    </row>
    <row r="62" spans="1:20" x14ac:dyDescent="0.3">
      <c r="A62" s="27"/>
      <c r="B62" s="343" t="s">
        <v>79</v>
      </c>
      <c r="C62" s="344"/>
      <c r="D62" s="59">
        <v>1</v>
      </c>
      <c r="E62" s="60">
        <v>1</v>
      </c>
      <c r="F62" s="55">
        <v>0</v>
      </c>
      <c r="G62" s="61">
        <v>0</v>
      </c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1"/>
      <c r="T62" s="101"/>
    </row>
    <row r="63" spans="1:20" x14ac:dyDescent="0.3">
      <c r="A63" s="27"/>
      <c r="B63" s="343" t="s">
        <v>81</v>
      </c>
      <c r="C63" s="344"/>
      <c r="D63" s="59">
        <v>13000</v>
      </c>
      <c r="E63" s="60">
        <v>13000</v>
      </c>
      <c r="F63" s="55">
        <v>13000</v>
      </c>
      <c r="G63" s="61">
        <v>13000</v>
      </c>
      <c r="H63" s="55">
        <v>0</v>
      </c>
      <c r="I63" s="61">
        <v>0</v>
      </c>
      <c r="J63" s="55"/>
      <c r="K63" s="61"/>
      <c r="L63" s="55"/>
      <c r="M63" s="61"/>
      <c r="N63" s="70">
        <f>IF(ISERROR(L63+J63+H63+F63),"Invalid Input",L63+J63+H63+F63)</f>
        <v>13000</v>
      </c>
      <c r="O63" s="71">
        <f>IF(ISERROR(G63+I63+K63+M63),"Invalid Input",G63+I63+K63+M63)</f>
        <v>13000</v>
      </c>
      <c r="P63" s="68">
        <v>0</v>
      </c>
      <c r="Q63" s="53">
        <f>IF(ISERROR(P63-O63),"Invalid Input",(P63-O63))</f>
        <v>-13000</v>
      </c>
      <c r="R63" s="16"/>
      <c r="S63" s="101"/>
      <c r="T63" s="101"/>
    </row>
    <row r="64" spans="1:20" ht="15" customHeight="1" x14ac:dyDescent="0.3">
      <c r="A64" s="27"/>
      <c r="B64" s="345">
        <f>COUNTA(B61:C62)</f>
        <v>2</v>
      </c>
      <c r="C64" s="3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1"/>
      <c r="T64" s="101"/>
    </row>
    <row r="65" spans="1:20" x14ac:dyDescent="0.3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1"/>
      <c r="T65" s="101"/>
    </row>
    <row r="66" spans="1:20" x14ac:dyDescent="0.3">
      <c r="A66" s="27"/>
      <c r="B66" s="37" t="s">
        <v>85</v>
      </c>
      <c r="C66" s="38"/>
      <c r="D66" s="59">
        <v>0</v>
      </c>
      <c r="E66" s="60">
        <v>0</v>
      </c>
      <c r="F66" s="55"/>
      <c r="G66" s="61">
        <v>0</v>
      </c>
      <c r="H66" s="55">
        <v>0</v>
      </c>
      <c r="I66" s="61">
        <v>0</v>
      </c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1"/>
      <c r="T66" s="101"/>
    </row>
    <row r="67" spans="1:20" x14ac:dyDescent="0.3">
      <c r="A67" s="27"/>
      <c r="B67" s="37" t="s">
        <v>82</v>
      </c>
      <c r="C67" s="38"/>
      <c r="D67" s="59">
        <v>2</v>
      </c>
      <c r="E67" s="60">
        <v>2</v>
      </c>
      <c r="F67" s="55">
        <v>0</v>
      </c>
      <c r="G67" s="61"/>
      <c r="H67" s="55">
        <v>0</v>
      </c>
      <c r="I67" s="61">
        <v>0</v>
      </c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1"/>
      <c r="T67" s="101"/>
    </row>
    <row r="68" spans="1:20" ht="28.8" x14ac:dyDescent="0.3">
      <c r="A68" s="23"/>
      <c r="B68" s="37" t="s">
        <v>83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1" t="s">
        <v>179</v>
      </c>
      <c r="T68" s="101"/>
    </row>
    <row r="69" spans="1:20" x14ac:dyDescent="0.3">
      <c r="A69" s="17"/>
      <c r="B69" s="37" t="s">
        <v>84</v>
      </c>
      <c r="C69" s="38"/>
      <c r="D69" s="59">
        <v>10</v>
      </c>
      <c r="E69" s="60">
        <v>10</v>
      </c>
      <c r="F69" s="55">
        <v>0</v>
      </c>
      <c r="G69" s="61"/>
      <c r="H69" s="55">
        <v>0</v>
      </c>
      <c r="I69" s="61">
        <v>0</v>
      </c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1"/>
      <c r="T69" s="101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1"/>
      <c r="T70" s="101"/>
    </row>
    <row r="71" spans="1:20" x14ac:dyDescent="0.3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1"/>
      <c r="T71" s="101"/>
    </row>
    <row r="72" spans="1:20" ht="14.1" customHeight="1" x14ac:dyDescent="0.3">
      <c r="A72" s="23"/>
      <c r="B72" s="343" t="s">
        <v>47</v>
      </c>
      <c r="C72" s="344"/>
      <c r="D72" s="59"/>
      <c r="E72" s="60"/>
      <c r="F72" s="55"/>
      <c r="G72" s="61"/>
      <c r="H72" s="55">
        <v>0</v>
      </c>
      <c r="I72" s="61">
        <v>0</v>
      </c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1"/>
      <c r="T72" s="101"/>
    </row>
    <row r="73" spans="1:20" x14ac:dyDescent="0.3">
      <c r="A73" s="27"/>
      <c r="B73" s="343" t="s">
        <v>48</v>
      </c>
      <c r="C73" s="344"/>
      <c r="D73" s="59">
        <v>2</v>
      </c>
      <c r="E73" s="60"/>
      <c r="F73" s="55">
        <v>0</v>
      </c>
      <c r="G73" s="61">
        <v>0</v>
      </c>
      <c r="H73" s="55">
        <v>0</v>
      </c>
      <c r="I73" s="61">
        <v>0</v>
      </c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1"/>
      <c r="T73" s="101"/>
    </row>
    <row r="74" spans="1:20" x14ac:dyDescent="0.3">
      <c r="A74" s="27"/>
      <c r="B74" s="343" t="s">
        <v>49</v>
      </c>
      <c r="C74" s="344"/>
      <c r="D74" s="59">
        <v>1</v>
      </c>
      <c r="E74" s="60">
        <v>1</v>
      </c>
      <c r="F74" s="55">
        <v>0</v>
      </c>
      <c r="G74" s="61">
        <v>0</v>
      </c>
      <c r="H74" s="55">
        <v>0</v>
      </c>
      <c r="I74" s="61">
        <v>0</v>
      </c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1"/>
      <c r="T74" s="101"/>
    </row>
    <row r="75" spans="1:20" x14ac:dyDescent="0.3">
      <c r="A75" s="27"/>
      <c r="B75" s="343" t="s">
        <v>50</v>
      </c>
      <c r="C75" s="344"/>
      <c r="D75" s="59">
        <v>0</v>
      </c>
      <c r="E75" s="60">
        <v>0</v>
      </c>
      <c r="F75" s="55">
        <v>0</v>
      </c>
      <c r="G75" s="61"/>
      <c r="H75" s="55">
        <v>0</v>
      </c>
      <c r="I75" s="61">
        <v>0</v>
      </c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1"/>
      <c r="T75" s="101"/>
    </row>
    <row r="76" spans="1:20" ht="26.25" customHeight="1" x14ac:dyDescent="0.3">
      <c r="A76" s="17"/>
      <c r="B76" s="347" t="s">
        <v>51</v>
      </c>
      <c r="C76" s="348"/>
      <c r="D76" s="59">
        <v>0</v>
      </c>
      <c r="E76" s="60">
        <v>0</v>
      </c>
      <c r="F76" s="55">
        <v>0</v>
      </c>
      <c r="G76" s="61"/>
      <c r="H76" s="55">
        <v>0</v>
      </c>
      <c r="I76" s="61">
        <v>0</v>
      </c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1"/>
      <c r="T76" s="101"/>
    </row>
    <row r="77" spans="1:20" x14ac:dyDescent="0.3">
      <c r="A77" s="27"/>
      <c r="B77" s="343" t="s">
        <v>52</v>
      </c>
      <c r="C77" s="344"/>
      <c r="D77" s="59">
        <v>0</v>
      </c>
      <c r="E77" s="60">
        <v>0</v>
      </c>
      <c r="F77" s="55">
        <v>0</v>
      </c>
      <c r="G77" s="61"/>
      <c r="H77" s="55">
        <v>0</v>
      </c>
      <c r="I77" s="61">
        <v>0</v>
      </c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1"/>
      <c r="T77" s="101"/>
    </row>
    <row r="78" spans="1:20" x14ac:dyDescent="0.3">
      <c r="A78" s="27"/>
      <c r="B78" s="343" t="s">
        <v>53</v>
      </c>
      <c r="C78" s="344"/>
      <c r="D78" s="59">
        <v>0</v>
      </c>
      <c r="E78" s="60">
        <v>0</v>
      </c>
      <c r="F78" s="55">
        <v>0</v>
      </c>
      <c r="G78" s="61"/>
      <c r="H78" s="55">
        <v>0</v>
      </c>
      <c r="I78" s="61">
        <v>0</v>
      </c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1"/>
      <c r="T78" s="101"/>
    </row>
    <row r="79" spans="1:20" x14ac:dyDescent="0.3">
      <c r="A79" s="17"/>
      <c r="B79" s="343" t="s">
        <v>54</v>
      </c>
      <c r="C79" s="344"/>
      <c r="D79" s="59">
        <v>0</v>
      </c>
      <c r="E79" s="60">
        <v>0</v>
      </c>
      <c r="F79" s="55">
        <v>0</v>
      </c>
      <c r="G79" s="61"/>
      <c r="H79" s="55">
        <v>0</v>
      </c>
      <c r="I79" s="61">
        <v>0</v>
      </c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1"/>
      <c r="T79" s="101"/>
    </row>
    <row r="80" spans="1:20" x14ac:dyDescent="0.3">
      <c r="A80" s="27"/>
      <c r="B80" s="343" t="s">
        <v>55</v>
      </c>
      <c r="C80" s="344"/>
      <c r="D80" s="59">
        <v>2</v>
      </c>
      <c r="E80" s="60">
        <v>2</v>
      </c>
      <c r="F80" s="55">
        <v>0</v>
      </c>
      <c r="G80" s="61">
        <v>0</v>
      </c>
      <c r="H80" s="55">
        <v>0</v>
      </c>
      <c r="I80" s="61">
        <v>0</v>
      </c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1"/>
      <c r="T80" s="101"/>
    </row>
    <row r="81" spans="1:20" x14ac:dyDescent="0.3">
      <c r="A81" s="27"/>
      <c r="B81" s="343" t="s">
        <v>56</v>
      </c>
      <c r="C81" s="344"/>
      <c r="D81" s="59">
        <v>0</v>
      </c>
      <c r="E81" s="60"/>
      <c r="F81" s="55"/>
      <c r="G81" s="61"/>
      <c r="H81" s="55">
        <v>0</v>
      </c>
      <c r="I81" s="61">
        <v>0</v>
      </c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1"/>
      <c r="T81" s="101"/>
    </row>
    <row r="82" spans="1:20" x14ac:dyDescent="0.3">
      <c r="A82" s="27"/>
      <c r="B82" s="343" t="s">
        <v>57</v>
      </c>
      <c r="C82" s="344"/>
      <c r="D82" s="59">
        <v>1</v>
      </c>
      <c r="E82" s="60">
        <v>1</v>
      </c>
      <c r="F82" s="55">
        <v>0</v>
      </c>
      <c r="G82" s="61">
        <v>0</v>
      </c>
      <c r="H82" s="55">
        <v>0</v>
      </c>
      <c r="I82" s="61">
        <v>0</v>
      </c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1"/>
      <c r="T82" s="101"/>
    </row>
    <row r="83" spans="1:20" x14ac:dyDescent="0.3">
      <c r="A83" s="27"/>
      <c r="B83" s="343" t="s">
        <v>58</v>
      </c>
      <c r="C83" s="344"/>
      <c r="D83" s="59">
        <v>1</v>
      </c>
      <c r="E83" s="60">
        <v>0</v>
      </c>
      <c r="F83" s="55">
        <v>0</v>
      </c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1"/>
      <c r="T83" s="101"/>
    </row>
    <row r="84" spans="1:20" ht="12" customHeight="1" x14ac:dyDescent="0.3">
      <c r="A84" s="27"/>
      <c r="B84" s="345">
        <f>COUNTA(B72:C83)</f>
        <v>12</v>
      </c>
      <c r="C84" s="3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1"/>
      <c r="T84" s="101"/>
    </row>
    <row r="85" spans="1:20" x14ac:dyDescent="0.3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1"/>
      <c r="T85" s="101"/>
    </row>
    <row r="86" spans="1:20" ht="30" customHeight="1" x14ac:dyDescent="0.3">
      <c r="A86" s="27"/>
      <c r="B86" s="341" t="s">
        <v>59</v>
      </c>
      <c r="C86" s="342"/>
      <c r="D86" s="59">
        <v>5000</v>
      </c>
      <c r="E86" s="60">
        <v>550</v>
      </c>
      <c r="F86" s="55">
        <v>50</v>
      </c>
      <c r="G86" s="61">
        <v>50</v>
      </c>
      <c r="H86" s="55">
        <v>250</v>
      </c>
      <c r="I86" s="61">
        <v>255</v>
      </c>
      <c r="J86" s="55">
        <v>150</v>
      </c>
      <c r="K86" s="61">
        <v>140</v>
      </c>
      <c r="L86" s="55"/>
      <c r="M86" s="61"/>
      <c r="N86" s="70">
        <f>IF(ISERROR(L86+J86+H86+F86),"Invalid Input",L86+J86+H86+F86)</f>
        <v>450</v>
      </c>
      <c r="O86" s="71">
        <f>IF(ISERROR(G86+I86+K86+M86),"Invalid Input",G86+I86+K86+M86)</f>
        <v>445</v>
      </c>
      <c r="P86" s="68">
        <v>0</v>
      </c>
      <c r="Q86" s="53">
        <f>IF(ISERROR(P86-O86),"Invalid Input",(P86-O86))</f>
        <v>-445</v>
      </c>
      <c r="R86" s="16" t="b">
        <v>1</v>
      </c>
      <c r="S86" s="101"/>
      <c r="T86" s="101"/>
    </row>
    <row r="87" spans="1:20" ht="12.75" customHeight="1" x14ac:dyDescent="0.3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2"/>
      <c r="T87" s="102"/>
    </row>
    <row r="88" spans="1:20" x14ac:dyDescent="0.3">
      <c r="A88" s="74" t="str">
        <f>SheetNames!A10</f>
        <v>EC108</v>
      </c>
    </row>
  </sheetData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topLeftCell="A67" zoomScale="89" zoomScaleNormal="89" workbookViewId="0"/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7" customWidth="1"/>
    <col min="20" max="20" width="35" style="87" customWidth="1"/>
    <col min="21" max="16384" width="16.5546875" style="2"/>
  </cols>
  <sheetData>
    <row r="1" spans="1:20" x14ac:dyDescent="0.3">
      <c r="A1" s="65" t="str">
        <f>A88&amp;" - "&amp;VLOOKUP(A88,SheetNames!A2:C43,3,FALSE)</f>
        <v>EC109 - Kou-Kamma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3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28.2" x14ac:dyDescent="0.3">
      <c r="D4" s="88" t="s">
        <v>33</v>
      </c>
    </row>
    <row r="5" spans="1:20" ht="27.6" x14ac:dyDescent="0.3">
      <c r="C5" s="126" t="s">
        <v>62</v>
      </c>
      <c r="D5" s="127">
        <v>11098</v>
      </c>
      <c r="E5" s="91" t="s">
        <v>36</v>
      </c>
    </row>
    <row r="6" spans="1:20" x14ac:dyDescent="0.3">
      <c r="C6" s="126" t="s">
        <v>29</v>
      </c>
      <c r="D6" s="128">
        <v>1026</v>
      </c>
      <c r="E6" s="90" t="s">
        <v>32</v>
      </c>
    </row>
    <row r="7" spans="1:20" ht="27.6" x14ac:dyDescent="0.3">
      <c r="A7" s="67"/>
      <c r="B7" s="62"/>
      <c r="C7" s="129" t="s">
        <v>63</v>
      </c>
      <c r="D7" s="13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3">
      <c r="A8" s="67"/>
      <c r="B8" s="62"/>
      <c r="C8" s="119" t="s">
        <v>64</v>
      </c>
      <c r="D8" s="130">
        <v>9608</v>
      </c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3">
      <c r="A9" s="67"/>
      <c r="B9" s="62"/>
      <c r="C9" s="131" t="s">
        <v>65</v>
      </c>
      <c r="D9" s="130">
        <v>20</v>
      </c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3">
      <c r="A10" s="67"/>
      <c r="B10" s="62"/>
      <c r="C10" s="129" t="s">
        <v>66</v>
      </c>
      <c r="D10" s="130">
        <v>9887</v>
      </c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3">
      <c r="A11" s="67"/>
      <c r="B11" s="62"/>
      <c r="C11" s="129" t="s">
        <v>67</v>
      </c>
      <c r="D11" s="127">
        <v>166</v>
      </c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3">
      <c r="A12" s="67"/>
      <c r="B12" s="62"/>
      <c r="C12" s="129" t="s">
        <v>68</v>
      </c>
      <c r="D12" s="130">
        <v>9887</v>
      </c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3">
      <c r="A13" s="67"/>
      <c r="B13" s="62"/>
      <c r="C13" s="129" t="s">
        <v>69</v>
      </c>
      <c r="D13" s="130">
        <v>0</v>
      </c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x14ac:dyDescent="0.3">
      <c r="A14" s="67"/>
      <c r="B14" s="62"/>
      <c r="C14" s="129" t="s">
        <v>70</v>
      </c>
      <c r="D14" s="130">
        <v>11261</v>
      </c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3">
      <c r="A15" s="67"/>
      <c r="B15" s="62"/>
      <c r="C15" s="126" t="s">
        <v>71</v>
      </c>
      <c r="D15" s="130">
        <v>516</v>
      </c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3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3">
      <c r="A17" s="67" t="s">
        <v>180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8" x14ac:dyDescent="0.3">
      <c r="A18" s="4" t="s">
        <v>0</v>
      </c>
      <c r="B18" s="5"/>
      <c r="C18" s="5"/>
      <c r="D18" s="46" t="s">
        <v>174</v>
      </c>
      <c r="E18" s="8" t="s">
        <v>181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182</v>
      </c>
      <c r="P18" s="7" t="s">
        <v>175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3">
      <c r="A22" s="349" t="s">
        <v>19</v>
      </c>
      <c r="B22" s="350"/>
      <c r="C22" s="351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3">
      <c r="A24" s="23"/>
      <c r="B24" s="347" t="s">
        <v>72</v>
      </c>
      <c r="C24" s="34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9"/>
      <c r="T24" s="99"/>
    </row>
    <row r="25" spans="1:20" ht="15" customHeight="1" x14ac:dyDescent="0.3">
      <c r="A25" s="23"/>
      <c r="B25" s="347" t="s">
        <v>73</v>
      </c>
      <c r="C25" s="34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9"/>
      <c r="T25" s="99"/>
    </row>
    <row r="26" spans="1:20" ht="15" customHeight="1" x14ac:dyDescent="0.3">
      <c r="A26" s="23"/>
      <c r="B26" s="347" t="s">
        <v>27</v>
      </c>
      <c r="C26" s="34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9"/>
      <c r="T26" s="99"/>
    </row>
    <row r="27" spans="1:20" ht="15" customHeight="1" x14ac:dyDescent="0.3">
      <c r="A27" s="23"/>
      <c r="B27" s="347" t="s">
        <v>28</v>
      </c>
      <c r="C27" s="34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9"/>
      <c r="T27" s="99"/>
    </row>
    <row r="28" spans="1:20" ht="15" customHeight="1" x14ac:dyDescent="0.3">
      <c r="A28" s="23"/>
      <c r="B28" s="347" t="s">
        <v>172</v>
      </c>
      <c r="C28" s="34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9"/>
      <c r="T28" s="99"/>
    </row>
    <row r="29" spans="1:20" ht="15" customHeight="1" x14ac:dyDescent="0.3">
      <c r="A29" s="23"/>
      <c r="B29" s="347" t="s">
        <v>34</v>
      </c>
      <c r="C29" s="34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9"/>
      <c r="T29" s="99"/>
    </row>
    <row r="30" spans="1:20" ht="15" customHeight="1" x14ac:dyDescent="0.3">
      <c r="A30" s="23"/>
      <c r="B30" s="347" t="s">
        <v>35</v>
      </c>
      <c r="C30" s="34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9"/>
      <c r="T30" s="99"/>
    </row>
    <row r="31" spans="1:20" ht="15" customHeight="1" x14ac:dyDescent="0.3">
      <c r="A31" s="23"/>
      <c r="B31" s="125" t="s">
        <v>170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9"/>
      <c r="T31" s="99"/>
    </row>
    <row r="32" spans="1:20" ht="15" customHeight="1" x14ac:dyDescent="0.3">
      <c r="A32" s="23"/>
      <c r="B32" s="347" t="s">
        <v>30</v>
      </c>
      <c r="C32" s="34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9"/>
      <c r="T32" s="99"/>
    </row>
    <row r="33" spans="1:20" ht="15" customHeight="1" x14ac:dyDescent="0.3">
      <c r="A33" s="23"/>
      <c r="B33" s="347" t="s">
        <v>74</v>
      </c>
      <c r="C33" s="34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9"/>
      <c r="T33" s="99"/>
    </row>
    <row r="34" spans="1:20" ht="15" customHeight="1" x14ac:dyDescent="0.3">
      <c r="A34" s="23"/>
      <c r="B34" s="347" t="s">
        <v>75</v>
      </c>
      <c r="C34" s="34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9"/>
      <c r="T34" s="99"/>
    </row>
    <row r="35" spans="1:20" x14ac:dyDescent="0.3">
      <c r="A35" s="23"/>
      <c r="B35" s="125" t="s">
        <v>171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9"/>
      <c r="T35" s="99"/>
    </row>
    <row r="36" spans="1:20" ht="15" customHeight="1" x14ac:dyDescent="0.3">
      <c r="A36" s="23"/>
      <c r="B36" s="347" t="s">
        <v>76</v>
      </c>
      <c r="C36" s="34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9"/>
      <c r="T36" s="99"/>
    </row>
    <row r="37" spans="1:20" s="83" customFormat="1" ht="8.1" customHeight="1" x14ac:dyDescent="0.3">
      <c r="A37" s="80"/>
      <c r="B37" s="354">
        <f>COUNTA(B24:B36)</f>
        <v>13</v>
      </c>
      <c r="C37" s="355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6" t="b">
        <v>1</v>
      </c>
      <c r="S37" s="100"/>
      <c r="T37" s="100"/>
    </row>
    <row r="38" spans="1:20" x14ac:dyDescent="0.3">
      <c r="A38" s="356" t="s">
        <v>37</v>
      </c>
      <c r="B38" s="357"/>
      <c r="C38" s="358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99"/>
      <c r="T38" s="99"/>
    </row>
    <row r="39" spans="1:20" ht="8.1" customHeight="1" x14ac:dyDescent="0.3">
      <c r="A39" s="120"/>
      <c r="B39" s="121"/>
      <c r="C39" s="122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99"/>
      <c r="T39" s="99"/>
    </row>
    <row r="40" spans="1:20" ht="15" customHeight="1" x14ac:dyDescent="0.3">
      <c r="A40" s="27"/>
      <c r="B40" s="347" t="s">
        <v>43</v>
      </c>
      <c r="C40" s="34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9"/>
      <c r="T40" s="99"/>
    </row>
    <row r="41" spans="1:20" ht="15" customHeight="1" x14ac:dyDescent="0.3">
      <c r="A41" s="27"/>
      <c r="B41" s="347" t="s">
        <v>42</v>
      </c>
      <c r="C41" s="34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9"/>
      <c r="T41" s="99"/>
    </row>
    <row r="42" spans="1:20" ht="15" customHeight="1" x14ac:dyDescent="0.3">
      <c r="A42" s="27"/>
      <c r="B42" s="347" t="s">
        <v>77</v>
      </c>
      <c r="C42" s="34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9"/>
      <c r="T42" s="99"/>
    </row>
    <row r="43" spans="1:20" ht="15" customHeight="1" x14ac:dyDescent="0.3">
      <c r="A43" s="27"/>
      <c r="B43" s="347" t="s">
        <v>78</v>
      </c>
      <c r="C43" s="34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99"/>
      <c r="T43" s="99"/>
    </row>
    <row r="44" spans="1:20" x14ac:dyDescent="0.3">
      <c r="A44" s="27"/>
      <c r="B44" s="123"/>
      <c r="C44" s="124"/>
      <c r="D44" s="104"/>
      <c r="E44" s="104"/>
      <c r="F44" s="104"/>
      <c r="G44" s="105"/>
      <c r="H44" s="104"/>
      <c r="I44" s="105"/>
      <c r="J44" s="104"/>
      <c r="K44" s="105"/>
      <c r="L44" s="104"/>
      <c r="M44" s="105"/>
      <c r="N44" s="70"/>
      <c r="O44" s="71"/>
      <c r="P44" s="105"/>
      <c r="Q44" s="53"/>
      <c r="R44" s="16"/>
      <c r="S44" s="99"/>
      <c r="T44" s="99"/>
    </row>
    <row r="45" spans="1:20" ht="14.1" customHeight="1" x14ac:dyDescent="0.3">
      <c r="A45" s="356" t="s">
        <v>25</v>
      </c>
      <c r="B45" s="357"/>
      <c r="C45" s="358"/>
      <c r="D45" s="104"/>
      <c r="E45" s="104"/>
      <c r="F45" s="104"/>
      <c r="G45" s="105"/>
      <c r="H45" s="104"/>
      <c r="I45" s="105"/>
      <c r="J45" s="104"/>
      <c r="K45" s="105"/>
      <c r="L45" s="104"/>
      <c r="M45" s="105"/>
      <c r="N45" s="70"/>
      <c r="O45" s="71"/>
      <c r="P45" s="105"/>
      <c r="Q45" s="53"/>
      <c r="R45" s="16"/>
      <c r="S45" s="99"/>
      <c r="T45" s="99"/>
    </row>
    <row r="46" spans="1:20" ht="6.75" customHeight="1" x14ac:dyDescent="0.3">
      <c r="A46" s="120"/>
      <c r="B46" s="121"/>
      <c r="C46" s="122"/>
      <c r="D46" s="104"/>
      <c r="E46" s="104"/>
      <c r="F46" s="104"/>
      <c r="G46" s="105"/>
      <c r="H46" s="104"/>
      <c r="I46" s="105"/>
      <c r="J46" s="104"/>
      <c r="K46" s="105"/>
      <c r="L46" s="104"/>
      <c r="M46" s="105"/>
      <c r="N46" s="70"/>
      <c r="O46" s="71"/>
      <c r="P46" s="105"/>
      <c r="Q46" s="53"/>
      <c r="R46" s="16"/>
      <c r="S46" s="99"/>
      <c r="T46" s="99"/>
    </row>
    <row r="47" spans="1:20" ht="15" customHeight="1" x14ac:dyDescent="0.3">
      <c r="A47" s="27"/>
      <c r="B47" s="347" t="s">
        <v>39</v>
      </c>
      <c r="C47" s="34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9"/>
      <c r="T47" s="99"/>
    </row>
    <row r="48" spans="1:20" ht="15" customHeight="1" x14ac:dyDescent="0.3">
      <c r="A48" s="27"/>
      <c r="B48" s="347" t="s">
        <v>40</v>
      </c>
      <c r="C48" s="34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9"/>
      <c r="T48" s="99"/>
    </row>
    <row r="49" spans="1:20" ht="15" customHeight="1" x14ac:dyDescent="0.3">
      <c r="A49" s="17"/>
      <c r="B49" s="347" t="s">
        <v>41</v>
      </c>
      <c r="C49" s="34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1"/>
      <c r="T49" s="101"/>
    </row>
    <row r="50" spans="1:20" ht="8.1" customHeight="1" x14ac:dyDescent="0.3">
      <c r="A50" s="23"/>
      <c r="B50" s="345">
        <f>COUNTA(B40:B49)</f>
        <v>7</v>
      </c>
      <c r="C50" s="3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1"/>
      <c r="T50" s="101"/>
    </row>
    <row r="51" spans="1:20" x14ac:dyDescent="0.3">
      <c r="A51" s="356" t="s">
        <v>20</v>
      </c>
      <c r="B51" s="357"/>
      <c r="C51" s="358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1"/>
      <c r="T51" s="101"/>
    </row>
    <row r="52" spans="1:20" x14ac:dyDescent="0.3">
      <c r="A52" s="79" t="s">
        <v>15</v>
      </c>
      <c r="B52" s="121"/>
      <c r="C52" s="122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1"/>
      <c r="T52" s="101"/>
    </row>
    <row r="53" spans="1:20" ht="26.25" customHeight="1" x14ac:dyDescent="0.3">
      <c r="A53" s="23"/>
      <c r="B53" s="347" t="s">
        <v>38</v>
      </c>
      <c r="C53" s="34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1"/>
      <c r="T53" s="101"/>
    </row>
    <row r="54" spans="1:20" ht="15" customHeight="1" x14ac:dyDescent="0.3">
      <c r="A54" s="27"/>
      <c r="B54" s="347" t="s">
        <v>44</v>
      </c>
      <c r="C54" s="34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1"/>
      <c r="T54" s="101"/>
    </row>
    <row r="55" spans="1:20" ht="8.1" customHeight="1" x14ac:dyDescent="0.3">
      <c r="A55" s="17"/>
      <c r="B55" s="345">
        <f>COUNTA(B53:B54)</f>
        <v>2</v>
      </c>
      <c r="C55" s="3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1"/>
      <c r="T55" s="101"/>
    </row>
    <row r="56" spans="1:20" x14ac:dyDescent="0.3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1"/>
      <c r="T56" s="101"/>
    </row>
    <row r="57" spans="1:20" ht="25.5" customHeight="1" x14ac:dyDescent="0.3">
      <c r="A57" s="27"/>
      <c r="B57" s="341" t="s">
        <v>45</v>
      </c>
      <c r="C57" s="342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1"/>
      <c r="T57" s="101"/>
    </row>
    <row r="58" spans="1:20" ht="15" customHeight="1" x14ac:dyDescent="0.3">
      <c r="A58" s="27"/>
      <c r="B58" s="341" t="s">
        <v>46</v>
      </c>
      <c r="C58" s="342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1"/>
      <c r="T58" s="101"/>
    </row>
    <row r="59" spans="1:20" ht="12.75" customHeight="1" x14ac:dyDescent="0.3">
      <c r="A59" s="17"/>
      <c r="B59" s="345">
        <f>COUNTA(B57:C58)</f>
        <v>2</v>
      </c>
      <c r="C59" s="3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1"/>
      <c r="T59" s="101"/>
    </row>
    <row r="60" spans="1:20" x14ac:dyDescent="0.3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1"/>
      <c r="T60" s="101"/>
    </row>
    <row r="61" spans="1:20" x14ac:dyDescent="0.3">
      <c r="A61" s="27"/>
      <c r="B61" s="343" t="s">
        <v>80</v>
      </c>
      <c r="C61" s="34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1"/>
      <c r="T61" s="101"/>
    </row>
    <row r="62" spans="1:20" x14ac:dyDescent="0.3">
      <c r="A62" s="27"/>
      <c r="B62" s="343" t="s">
        <v>79</v>
      </c>
      <c r="C62" s="344"/>
      <c r="D62" s="59"/>
      <c r="E62" s="60">
        <v>1</v>
      </c>
      <c r="F62" s="55">
        <v>1</v>
      </c>
      <c r="G62" s="61">
        <v>1</v>
      </c>
      <c r="H62" s="55"/>
      <c r="I62" s="61"/>
      <c r="J62" s="55"/>
      <c r="K62" s="61"/>
      <c r="L62" s="55"/>
      <c r="M62" s="61"/>
      <c r="N62" s="70">
        <f>IF(ISERROR(L62+J62+H62+F62),"Invalid Input",L62+J62+H62+F62)</f>
        <v>1</v>
      </c>
      <c r="O62" s="71">
        <f>IF(ISERROR(G62+I62+K62+M62),"Invalid Input",G62+I62+K62+M62)</f>
        <v>1</v>
      </c>
      <c r="P62" s="68">
        <v>0</v>
      </c>
      <c r="Q62" s="53">
        <f>IF(ISERROR(P62-O62),"Invalid Input",(P62-O62))</f>
        <v>-1</v>
      </c>
      <c r="R62" s="16" t="b">
        <v>1</v>
      </c>
      <c r="S62" s="101" t="s">
        <v>188</v>
      </c>
      <c r="T62" s="101"/>
    </row>
    <row r="63" spans="1:20" x14ac:dyDescent="0.3">
      <c r="A63" s="27"/>
      <c r="B63" s="343" t="s">
        <v>81</v>
      </c>
      <c r="C63" s="34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1"/>
      <c r="T63" s="101"/>
    </row>
    <row r="64" spans="1:20" ht="15" customHeight="1" x14ac:dyDescent="0.3">
      <c r="A64" s="27"/>
      <c r="B64" s="345">
        <f>COUNTA(B61:C62)</f>
        <v>2</v>
      </c>
      <c r="C64" s="3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1"/>
      <c r="T64" s="101"/>
    </row>
    <row r="65" spans="1:20" x14ac:dyDescent="0.3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1"/>
      <c r="T65" s="101"/>
    </row>
    <row r="66" spans="1:20" x14ac:dyDescent="0.3">
      <c r="A66" s="27"/>
      <c r="B66" s="37" t="s">
        <v>85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1"/>
      <c r="T66" s="101"/>
    </row>
    <row r="67" spans="1:20" x14ac:dyDescent="0.3">
      <c r="A67" s="27"/>
      <c r="B67" s="37" t="s">
        <v>82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1"/>
      <c r="T67" s="101"/>
    </row>
    <row r="68" spans="1:20" ht="28.8" x14ac:dyDescent="0.3">
      <c r="A68" s="23"/>
      <c r="B68" s="37" t="s">
        <v>83</v>
      </c>
      <c r="C68" s="38"/>
      <c r="D68" s="59"/>
      <c r="E68" s="60">
        <v>96</v>
      </c>
      <c r="F68" s="55">
        <v>0</v>
      </c>
      <c r="G68" s="61">
        <v>0</v>
      </c>
      <c r="H68" s="55"/>
      <c r="I68" s="61">
        <v>0</v>
      </c>
      <c r="J68" s="55">
        <v>0</v>
      </c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231" t="s">
        <v>189</v>
      </c>
      <c r="T68" s="136"/>
    </row>
    <row r="69" spans="1:20" x14ac:dyDescent="0.3">
      <c r="A69" s="17"/>
      <c r="B69" s="37" t="s">
        <v>84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231"/>
      <c r="T69" s="136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231"/>
      <c r="T70" s="136"/>
    </row>
    <row r="71" spans="1:20" x14ac:dyDescent="0.3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231"/>
      <c r="T71" s="136"/>
    </row>
    <row r="72" spans="1:20" ht="67.5" customHeight="1" x14ac:dyDescent="0.3">
      <c r="A72" s="23"/>
      <c r="B72" s="343" t="s">
        <v>47</v>
      </c>
      <c r="C72" s="344"/>
      <c r="D72" s="59"/>
      <c r="E72" s="60">
        <v>1</v>
      </c>
      <c r="F72" s="55">
        <v>0</v>
      </c>
      <c r="G72" s="61">
        <v>0</v>
      </c>
      <c r="H72" s="55"/>
      <c r="I72" s="61">
        <v>0</v>
      </c>
      <c r="J72" s="55">
        <v>0</v>
      </c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32" t="s">
        <v>190</v>
      </c>
      <c r="T72" s="136"/>
    </row>
    <row r="73" spans="1:20" x14ac:dyDescent="0.3">
      <c r="A73" s="27"/>
      <c r="B73" s="343" t="s">
        <v>48</v>
      </c>
      <c r="C73" s="34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231"/>
      <c r="T73" s="136"/>
    </row>
    <row r="74" spans="1:20" x14ac:dyDescent="0.3">
      <c r="A74" s="27"/>
      <c r="B74" s="343" t="s">
        <v>49</v>
      </c>
      <c r="C74" s="34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231"/>
      <c r="T74" s="136"/>
    </row>
    <row r="75" spans="1:20" x14ac:dyDescent="0.3">
      <c r="A75" s="27"/>
      <c r="B75" s="343" t="s">
        <v>50</v>
      </c>
      <c r="C75" s="34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231"/>
      <c r="T75" s="136"/>
    </row>
    <row r="76" spans="1:20" ht="26.25" customHeight="1" x14ac:dyDescent="0.3">
      <c r="A76" s="17"/>
      <c r="B76" s="347" t="s">
        <v>51</v>
      </c>
      <c r="C76" s="34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231"/>
      <c r="T76" s="136"/>
    </row>
    <row r="77" spans="1:20" x14ac:dyDescent="0.3">
      <c r="A77" s="27"/>
      <c r="B77" s="343" t="s">
        <v>52</v>
      </c>
      <c r="C77" s="34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231"/>
      <c r="T77" s="136"/>
    </row>
    <row r="78" spans="1:20" ht="57.6" x14ac:dyDescent="0.3">
      <c r="A78" s="27"/>
      <c r="B78" s="343" t="s">
        <v>53</v>
      </c>
      <c r="C78" s="344"/>
      <c r="D78" s="59"/>
      <c r="E78" s="60">
        <v>1</v>
      </c>
      <c r="F78" s="55">
        <v>0</v>
      </c>
      <c r="G78" s="61">
        <v>0</v>
      </c>
      <c r="H78" s="55"/>
      <c r="I78" s="61">
        <v>0</v>
      </c>
      <c r="J78" s="55">
        <v>0</v>
      </c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33" t="s">
        <v>187</v>
      </c>
      <c r="T78" s="136"/>
    </row>
    <row r="79" spans="1:20" x14ac:dyDescent="0.3">
      <c r="A79" s="17"/>
      <c r="B79" s="343" t="s">
        <v>54</v>
      </c>
      <c r="C79" s="34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34"/>
      <c r="T79" s="136"/>
    </row>
    <row r="80" spans="1:20" ht="28.8" x14ac:dyDescent="0.3">
      <c r="A80" s="27"/>
      <c r="B80" s="343" t="s">
        <v>55</v>
      </c>
      <c r="C80" s="344"/>
      <c r="D80" s="59"/>
      <c r="E80" s="60">
        <v>0</v>
      </c>
      <c r="F80" s="55">
        <v>0</v>
      </c>
      <c r="G80" s="61">
        <v>0</v>
      </c>
      <c r="H80" s="55"/>
      <c r="I80" s="61">
        <v>0</v>
      </c>
      <c r="J80" s="55">
        <v>0</v>
      </c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35" t="s">
        <v>183</v>
      </c>
      <c r="T80" s="136"/>
    </row>
    <row r="81" spans="1:20" x14ac:dyDescent="0.3">
      <c r="A81" s="27"/>
      <c r="B81" s="343" t="s">
        <v>56</v>
      </c>
      <c r="C81" s="3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231"/>
      <c r="T81" s="136"/>
    </row>
    <row r="82" spans="1:20" x14ac:dyDescent="0.3">
      <c r="A82" s="27"/>
      <c r="B82" s="343" t="s">
        <v>57</v>
      </c>
      <c r="C82" s="34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231"/>
      <c r="T82" s="136"/>
    </row>
    <row r="83" spans="1:20" x14ac:dyDescent="0.3">
      <c r="A83" s="27"/>
      <c r="B83" s="343" t="s">
        <v>58</v>
      </c>
      <c r="C83" s="34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231"/>
      <c r="T83" s="231"/>
    </row>
    <row r="84" spans="1:20" ht="12" customHeight="1" x14ac:dyDescent="0.3">
      <c r="A84" s="27"/>
      <c r="B84" s="345">
        <f>COUNTA(B72:C83)</f>
        <v>12</v>
      </c>
      <c r="C84" s="3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231"/>
      <c r="T84" s="231"/>
    </row>
    <row r="85" spans="1:20" x14ac:dyDescent="0.3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231"/>
      <c r="T85" s="231"/>
    </row>
    <row r="86" spans="1:20" ht="30" customHeight="1" x14ac:dyDescent="0.3">
      <c r="A86" s="27"/>
      <c r="B86" s="341" t="s">
        <v>59</v>
      </c>
      <c r="C86" s="342"/>
      <c r="D86" s="59"/>
      <c r="E86" s="60">
        <v>40</v>
      </c>
      <c r="F86" s="55">
        <v>40</v>
      </c>
      <c r="G86" s="61">
        <v>40</v>
      </c>
      <c r="H86" s="55"/>
      <c r="I86" s="61"/>
      <c r="J86" s="55"/>
      <c r="K86" s="61"/>
      <c r="L86" s="55"/>
      <c r="M86" s="61"/>
      <c r="N86" s="70">
        <f>IF(ISERROR(L86+J86+H86+F86),"Invalid Input",L86+J86+H86+F86)</f>
        <v>40</v>
      </c>
      <c r="O86" s="71">
        <f>IF(ISERROR(G86+I86+K86+M86),"Invalid Input",G86+I86+K86+M86)</f>
        <v>40</v>
      </c>
      <c r="P86" s="68">
        <v>0</v>
      </c>
      <c r="Q86" s="53">
        <f>IF(ISERROR(P86-O86),"Invalid Input",(P86-O86))</f>
        <v>-40</v>
      </c>
      <c r="R86" s="16" t="b">
        <v>1</v>
      </c>
      <c r="S86" s="231"/>
      <c r="T86" s="231"/>
    </row>
    <row r="87" spans="1:20" ht="12.75" customHeight="1" x14ac:dyDescent="0.3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232"/>
      <c r="T87" s="232"/>
    </row>
    <row r="88" spans="1:20" x14ac:dyDescent="0.3">
      <c r="A88" s="74" t="str">
        <f>SheetNames!A11</f>
        <v>EC109</v>
      </c>
    </row>
  </sheetData>
  <mergeCells count="48"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40:C40"/>
    <mergeCell ref="B41:C41"/>
    <mergeCell ref="B47:C47"/>
    <mergeCell ref="B48:C48"/>
    <mergeCell ref="A38:C38"/>
    <mergeCell ref="B42:C42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1" orientation="landscape" r:id="rId1"/>
  <rowBreaks count="1" manualBreakCount="1">
    <brk id="1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6" tint="-0.249977111117893"/>
    <pageSetUpPr fitToPage="1"/>
  </sheetPr>
  <dimension ref="A1:T88"/>
  <sheetViews>
    <sheetView showGridLines="0" tabSelected="1" topLeftCell="A46" zoomScale="89" zoomScaleNormal="89" workbookViewId="0"/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7" customWidth="1"/>
    <col min="20" max="20" width="35" style="87" customWidth="1"/>
    <col min="21" max="16384" width="16.5546875" style="2"/>
  </cols>
  <sheetData>
    <row r="1" spans="1:20" x14ac:dyDescent="0.3">
      <c r="A1" s="65" t="str">
        <f>A88&amp;" - "&amp;VLOOKUP(A88,SheetNames!A2:C43,3,FALSE)</f>
        <v>DC10 - Sarah Baartman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3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28.2" x14ac:dyDescent="0.3">
      <c r="D4" s="88" t="s">
        <v>33</v>
      </c>
    </row>
    <row r="5" spans="1:20" ht="27.6" x14ac:dyDescent="0.3">
      <c r="C5" s="126" t="s">
        <v>62</v>
      </c>
      <c r="D5" s="127"/>
      <c r="E5" s="91" t="s">
        <v>36</v>
      </c>
    </row>
    <row r="6" spans="1:20" x14ac:dyDescent="0.3">
      <c r="C6" s="126" t="s">
        <v>29</v>
      </c>
      <c r="D6" s="128"/>
      <c r="E6" s="90" t="s">
        <v>32</v>
      </c>
    </row>
    <row r="7" spans="1:20" ht="27.6" x14ac:dyDescent="0.3">
      <c r="A7" s="67"/>
      <c r="B7" s="62"/>
      <c r="C7" s="129" t="s">
        <v>63</v>
      </c>
      <c r="D7" s="13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3">
      <c r="A8" s="67"/>
      <c r="B8" s="62"/>
      <c r="C8" s="119" t="s">
        <v>64</v>
      </c>
      <c r="D8" s="13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3">
      <c r="A9" s="67"/>
      <c r="B9" s="62"/>
      <c r="C9" s="131" t="s">
        <v>65</v>
      </c>
      <c r="D9" s="13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3">
      <c r="A10" s="67"/>
      <c r="B10" s="62"/>
      <c r="C10" s="129" t="s">
        <v>66</v>
      </c>
      <c r="D10" s="13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3">
      <c r="A11" s="67"/>
      <c r="B11" s="62"/>
      <c r="C11" s="129" t="s">
        <v>67</v>
      </c>
      <c r="D11" s="127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3">
      <c r="A12" s="67"/>
      <c r="B12" s="62"/>
      <c r="C12" s="129" t="s">
        <v>68</v>
      </c>
      <c r="D12" s="13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3">
      <c r="A13" s="67"/>
      <c r="B13" s="62"/>
      <c r="C13" s="129" t="s">
        <v>69</v>
      </c>
      <c r="D13" s="13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x14ac:dyDescent="0.3">
      <c r="A14" s="67"/>
      <c r="B14" s="62"/>
      <c r="C14" s="129" t="s">
        <v>70</v>
      </c>
      <c r="D14" s="13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3">
      <c r="A15" s="67"/>
      <c r="B15" s="62"/>
      <c r="C15" s="126" t="s">
        <v>71</v>
      </c>
      <c r="D15" s="13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3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3">
      <c r="A17" s="67" t="s">
        <v>180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8" x14ac:dyDescent="0.3">
      <c r="A18" s="4" t="s">
        <v>0</v>
      </c>
      <c r="B18" s="5"/>
      <c r="C18" s="5"/>
      <c r="D18" s="46" t="s">
        <v>174</v>
      </c>
      <c r="E18" s="8" t="s">
        <v>181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182</v>
      </c>
      <c r="P18" s="7" t="s">
        <v>175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3">
      <c r="A22" s="349" t="s">
        <v>19</v>
      </c>
      <c r="B22" s="350"/>
      <c r="C22" s="351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3">
      <c r="A24" s="23"/>
      <c r="B24" s="347" t="s">
        <v>72</v>
      </c>
      <c r="C24" s="34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9"/>
      <c r="T24" s="99"/>
    </row>
    <row r="25" spans="1:20" ht="15" customHeight="1" x14ac:dyDescent="0.3">
      <c r="A25" s="23"/>
      <c r="B25" s="347" t="s">
        <v>73</v>
      </c>
      <c r="C25" s="34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9"/>
      <c r="T25" s="99"/>
    </row>
    <row r="26" spans="1:20" ht="15" customHeight="1" x14ac:dyDescent="0.3">
      <c r="A26" s="23"/>
      <c r="B26" s="347" t="s">
        <v>27</v>
      </c>
      <c r="C26" s="34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9"/>
      <c r="T26" s="99"/>
    </row>
    <row r="27" spans="1:20" ht="15" customHeight="1" x14ac:dyDescent="0.3">
      <c r="A27" s="23"/>
      <c r="B27" s="347" t="s">
        <v>28</v>
      </c>
      <c r="C27" s="34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9"/>
      <c r="T27" s="99"/>
    </row>
    <row r="28" spans="1:20" ht="15" customHeight="1" x14ac:dyDescent="0.3">
      <c r="A28" s="23"/>
      <c r="B28" s="347" t="s">
        <v>172</v>
      </c>
      <c r="C28" s="34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9"/>
      <c r="T28" s="99"/>
    </row>
    <row r="29" spans="1:20" ht="15" customHeight="1" x14ac:dyDescent="0.3">
      <c r="A29" s="23"/>
      <c r="B29" s="347" t="s">
        <v>34</v>
      </c>
      <c r="C29" s="34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9"/>
      <c r="T29" s="99"/>
    </row>
    <row r="30" spans="1:20" ht="15" customHeight="1" x14ac:dyDescent="0.3">
      <c r="A30" s="23"/>
      <c r="B30" s="347" t="s">
        <v>35</v>
      </c>
      <c r="C30" s="34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9"/>
      <c r="T30" s="99"/>
    </row>
    <row r="31" spans="1:20" ht="15" customHeight="1" x14ac:dyDescent="0.3">
      <c r="A31" s="23"/>
      <c r="B31" s="125" t="s">
        <v>170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9"/>
      <c r="T31" s="99"/>
    </row>
    <row r="32" spans="1:20" ht="15" customHeight="1" x14ac:dyDescent="0.3">
      <c r="A32" s="23"/>
      <c r="B32" s="347" t="s">
        <v>30</v>
      </c>
      <c r="C32" s="34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9"/>
      <c r="T32" s="99"/>
    </row>
    <row r="33" spans="1:20" ht="15" customHeight="1" x14ac:dyDescent="0.3">
      <c r="A33" s="23"/>
      <c r="B33" s="347" t="s">
        <v>74</v>
      </c>
      <c r="C33" s="34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9"/>
      <c r="T33" s="99"/>
    </row>
    <row r="34" spans="1:20" ht="15" customHeight="1" x14ac:dyDescent="0.3">
      <c r="A34" s="23"/>
      <c r="B34" s="347" t="s">
        <v>75</v>
      </c>
      <c r="C34" s="34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9"/>
      <c r="T34" s="99"/>
    </row>
    <row r="35" spans="1:20" x14ac:dyDescent="0.3">
      <c r="A35" s="23"/>
      <c r="B35" s="125" t="s">
        <v>171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9"/>
      <c r="T35" s="99"/>
    </row>
    <row r="36" spans="1:20" ht="15" customHeight="1" x14ac:dyDescent="0.3">
      <c r="A36" s="23"/>
      <c r="B36" s="347" t="s">
        <v>76</v>
      </c>
      <c r="C36" s="34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9"/>
      <c r="T36" s="99"/>
    </row>
    <row r="37" spans="1:20" s="83" customFormat="1" ht="8.1" customHeight="1" x14ac:dyDescent="0.3">
      <c r="A37" s="80"/>
      <c r="B37" s="354">
        <f>COUNTA(B24:B36)</f>
        <v>13</v>
      </c>
      <c r="C37" s="355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6" t="b">
        <v>1</v>
      </c>
      <c r="S37" s="100"/>
      <c r="T37" s="100"/>
    </row>
    <row r="38" spans="1:20" x14ac:dyDescent="0.3">
      <c r="A38" s="356" t="s">
        <v>37</v>
      </c>
      <c r="B38" s="357"/>
      <c r="C38" s="358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99"/>
      <c r="T38" s="99"/>
    </row>
    <row r="39" spans="1:20" ht="8.1" customHeight="1" x14ac:dyDescent="0.3">
      <c r="A39" s="120"/>
      <c r="B39" s="121"/>
      <c r="C39" s="122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99"/>
      <c r="T39" s="99"/>
    </row>
    <row r="40" spans="1:20" ht="15" customHeight="1" x14ac:dyDescent="0.3">
      <c r="A40" s="27"/>
      <c r="B40" s="347" t="s">
        <v>43</v>
      </c>
      <c r="C40" s="34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9"/>
      <c r="T40" s="99"/>
    </row>
    <row r="41" spans="1:20" ht="15" customHeight="1" x14ac:dyDescent="0.3">
      <c r="A41" s="27"/>
      <c r="B41" s="347" t="s">
        <v>42</v>
      </c>
      <c r="C41" s="34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9"/>
      <c r="T41" s="99"/>
    </row>
    <row r="42" spans="1:20" ht="15" customHeight="1" x14ac:dyDescent="0.3">
      <c r="A42" s="27"/>
      <c r="B42" s="347" t="s">
        <v>77</v>
      </c>
      <c r="C42" s="34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9"/>
      <c r="T42" s="99"/>
    </row>
    <row r="43" spans="1:20" ht="15" customHeight="1" x14ac:dyDescent="0.3">
      <c r="A43" s="27"/>
      <c r="B43" s="347" t="s">
        <v>78</v>
      </c>
      <c r="C43" s="34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99"/>
      <c r="T43" s="99"/>
    </row>
    <row r="44" spans="1:20" x14ac:dyDescent="0.3">
      <c r="A44" s="27"/>
      <c r="B44" s="123"/>
      <c r="C44" s="124"/>
      <c r="D44" s="104"/>
      <c r="E44" s="104"/>
      <c r="F44" s="104"/>
      <c r="G44" s="105"/>
      <c r="H44" s="104"/>
      <c r="I44" s="105"/>
      <c r="J44" s="104"/>
      <c r="K44" s="105"/>
      <c r="L44" s="104"/>
      <c r="M44" s="105"/>
      <c r="N44" s="70"/>
      <c r="O44" s="71"/>
      <c r="P44" s="105"/>
      <c r="Q44" s="53"/>
      <c r="R44" s="16"/>
      <c r="S44" s="99"/>
      <c r="T44" s="99"/>
    </row>
    <row r="45" spans="1:20" ht="14.1" customHeight="1" x14ac:dyDescent="0.3">
      <c r="A45" s="356" t="s">
        <v>25</v>
      </c>
      <c r="B45" s="357"/>
      <c r="C45" s="358"/>
      <c r="D45" s="104"/>
      <c r="E45" s="104"/>
      <c r="F45" s="104"/>
      <c r="G45" s="105"/>
      <c r="H45" s="104"/>
      <c r="I45" s="105"/>
      <c r="J45" s="104"/>
      <c r="K45" s="105"/>
      <c r="L45" s="104"/>
      <c r="M45" s="105"/>
      <c r="N45" s="70"/>
      <c r="O45" s="71"/>
      <c r="P45" s="105"/>
      <c r="Q45" s="53"/>
      <c r="R45" s="16"/>
      <c r="S45" s="99"/>
      <c r="T45" s="99"/>
    </row>
    <row r="46" spans="1:20" ht="6.75" customHeight="1" x14ac:dyDescent="0.3">
      <c r="A46" s="120"/>
      <c r="B46" s="121"/>
      <c r="C46" s="122"/>
      <c r="D46" s="104"/>
      <c r="E46" s="104"/>
      <c r="F46" s="104"/>
      <c r="G46" s="105"/>
      <c r="H46" s="104"/>
      <c r="I46" s="105"/>
      <c r="J46" s="104"/>
      <c r="K46" s="105"/>
      <c r="L46" s="104"/>
      <c r="M46" s="105"/>
      <c r="N46" s="70"/>
      <c r="O46" s="71"/>
      <c r="P46" s="105"/>
      <c r="Q46" s="53"/>
      <c r="R46" s="16"/>
      <c r="S46" s="99"/>
      <c r="T46" s="99"/>
    </row>
    <row r="47" spans="1:20" ht="15" customHeight="1" x14ac:dyDescent="0.3">
      <c r="A47" s="27"/>
      <c r="B47" s="347" t="s">
        <v>39</v>
      </c>
      <c r="C47" s="34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9"/>
      <c r="T47" s="99"/>
    </row>
    <row r="48" spans="1:20" ht="15" customHeight="1" x14ac:dyDescent="0.3">
      <c r="A48" s="27"/>
      <c r="B48" s="347" t="s">
        <v>40</v>
      </c>
      <c r="C48" s="34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9"/>
      <c r="T48" s="99"/>
    </row>
    <row r="49" spans="1:20" ht="15" customHeight="1" x14ac:dyDescent="0.3">
      <c r="A49" s="17"/>
      <c r="B49" s="347" t="s">
        <v>41</v>
      </c>
      <c r="C49" s="34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1"/>
      <c r="T49" s="101"/>
    </row>
    <row r="50" spans="1:20" ht="8.1" customHeight="1" x14ac:dyDescent="0.3">
      <c r="A50" s="23"/>
      <c r="B50" s="345">
        <f>COUNTA(B40:B49)</f>
        <v>7</v>
      </c>
      <c r="C50" s="3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1"/>
      <c r="T50" s="101"/>
    </row>
    <row r="51" spans="1:20" x14ac:dyDescent="0.3">
      <c r="A51" s="356" t="s">
        <v>20</v>
      </c>
      <c r="B51" s="357"/>
      <c r="C51" s="358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1"/>
      <c r="T51" s="101"/>
    </row>
    <row r="52" spans="1:20" x14ac:dyDescent="0.3">
      <c r="A52" s="79" t="s">
        <v>15</v>
      </c>
      <c r="B52" s="121"/>
      <c r="C52" s="122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1"/>
      <c r="T52" s="101"/>
    </row>
    <row r="53" spans="1:20" ht="26.25" customHeight="1" x14ac:dyDescent="0.3">
      <c r="A53" s="23"/>
      <c r="B53" s="347" t="s">
        <v>38</v>
      </c>
      <c r="C53" s="34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1"/>
      <c r="T53" s="101"/>
    </row>
    <row r="54" spans="1:20" ht="15" customHeight="1" x14ac:dyDescent="0.3">
      <c r="A54" s="27"/>
      <c r="B54" s="347" t="s">
        <v>44</v>
      </c>
      <c r="C54" s="34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1"/>
      <c r="T54" s="101"/>
    </row>
    <row r="55" spans="1:20" ht="8.1" customHeight="1" x14ac:dyDescent="0.3">
      <c r="A55" s="17"/>
      <c r="B55" s="345">
        <f>COUNTA(B53:B54)</f>
        <v>2</v>
      </c>
      <c r="C55" s="3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1"/>
      <c r="T55" s="101"/>
    </row>
    <row r="56" spans="1:20" x14ac:dyDescent="0.3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1"/>
      <c r="T56" s="101"/>
    </row>
    <row r="57" spans="1:20" ht="25.5" customHeight="1" x14ac:dyDescent="0.3">
      <c r="A57" s="27"/>
      <c r="B57" s="341" t="s">
        <v>45</v>
      </c>
      <c r="C57" s="342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1"/>
      <c r="T57" s="101"/>
    </row>
    <row r="58" spans="1:20" ht="15" customHeight="1" x14ac:dyDescent="0.3">
      <c r="A58" s="27"/>
      <c r="B58" s="341" t="s">
        <v>46</v>
      </c>
      <c r="C58" s="342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1"/>
      <c r="T58" s="101"/>
    </row>
    <row r="59" spans="1:20" ht="12.75" customHeight="1" x14ac:dyDescent="0.3">
      <c r="A59" s="17"/>
      <c r="B59" s="345">
        <f>COUNTA(B57:C58)</f>
        <v>2</v>
      </c>
      <c r="C59" s="3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1"/>
      <c r="T59" s="101"/>
    </row>
    <row r="60" spans="1:20" x14ac:dyDescent="0.3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1"/>
      <c r="T60" s="101"/>
    </row>
    <row r="61" spans="1:20" x14ac:dyDescent="0.3">
      <c r="A61" s="27"/>
      <c r="B61" s="343" t="s">
        <v>80</v>
      </c>
      <c r="C61" s="34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1"/>
      <c r="T61" s="101"/>
    </row>
    <row r="62" spans="1:20" x14ac:dyDescent="0.3">
      <c r="A62" s="27"/>
      <c r="B62" s="343" t="s">
        <v>79</v>
      </c>
      <c r="C62" s="34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1"/>
      <c r="T62" s="101"/>
    </row>
    <row r="63" spans="1:20" x14ac:dyDescent="0.3">
      <c r="A63" s="27"/>
      <c r="B63" s="343" t="s">
        <v>81</v>
      </c>
      <c r="C63" s="34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1"/>
      <c r="T63" s="101"/>
    </row>
    <row r="64" spans="1:20" ht="15" customHeight="1" x14ac:dyDescent="0.3">
      <c r="A64" s="27"/>
      <c r="B64" s="345">
        <f>COUNTA(B61:C62)</f>
        <v>2</v>
      </c>
      <c r="C64" s="3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1"/>
      <c r="T64" s="101"/>
    </row>
    <row r="65" spans="1:20" x14ac:dyDescent="0.3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1"/>
      <c r="T65" s="101"/>
    </row>
    <row r="66" spans="1:20" x14ac:dyDescent="0.3">
      <c r="A66" s="27"/>
      <c r="B66" s="37" t="s">
        <v>85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1"/>
      <c r="T66" s="101"/>
    </row>
    <row r="67" spans="1:20" x14ac:dyDescent="0.3">
      <c r="A67" s="27"/>
      <c r="B67" s="37" t="s">
        <v>82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1"/>
      <c r="T67" s="101"/>
    </row>
    <row r="68" spans="1:20" x14ac:dyDescent="0.3">
      <c r="A68" s="23"/>
      <c r="B68" s="37" t="s">
        <v>83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1"/>
      <c r="T68" s="101"/>
    </row>
    <row r="69" spans="1:20" x14ac:dyDescent="0.3">
      <c r="A69" s="17"/>
      <c r="B69" s="37" t="s">
        <v>84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1"/>
      <c r="T69" s="101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1"/>
      <c r="T70" s="101"/>
    </row>
    <row r="71" spans="1:20" x14ac:dyDescent="0.3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1"/>
      <c r="T71" s="101"/>
    </row>
    <row r="72" spans="1:20" ht="14.1" customHeight="1" x14ac:dyDescent="0.3">
      <c r="A72" s="23"/>
      <c r="B72" s="343" t="s">
        <v>47</v>
      </c>
      <c r="C72" s="34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1"/>
      <c r="T72" s="101"/>
    </row>
    <row r="73" spans="1:20" x14ac:dyDescent="0.3">
      <c r="A73" s="27"/>
      <c r="B73" s="343" t="s">
        <v>48</v>
      </c>
      <c r="C73" s="34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1"/>
      <c r="T73" s="101"/>
    </row>
    <row r="74" spans="1:20" x14ac:dyDescent="0.3">
      <c r="A74" s="27"/>
      <c r="B74" s="343" t="s">
        <v>49</v>
      </c>
      <c r="C74" s="34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1"/>
      <c r="T74" s="101"/>
    </row>
    <row r="75" spans="1:20" x14ac:dyDescent="0.3">
      <c r="A75" s="27"/>
      <c r="B75" s="343" t="s">
        <v>50</v>
      </c>
      <c r="C75" s="34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1"/>
      <c r="T75" s="101"/>
    </row>
    <row r="76" spans="1:20" ht="26.25" customHeight="1" x14ac:dyDescent="0.3">
      <c r="A76" s="17"/>
      <c r="B76" s="347" t="s">
        <v>51</v>
      </c>
      <c r="C76" s="34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1"/>
      <c r="T76" s="101"/>
    </row>
    <row r="77" spans="1:20" x14ac:dyDescent="0.3">
      <c r="A77" s="27"/>
      <c r="B77" s="343" t="s">
        <v>52</v>
      </c>
      <c r="C77" s="34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1"/>
      <c r="T77" s="101"/>
    </row>
    <row r="78" spans="1:20" x14ac:dyDescent="0.3">
      <c r="A78" s="27"/>
      <c r="B78" s="343" t="s">
        <v>53</v>
      </c>
      <c r="C78" s="34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1"/>
      <c r="T78" s="101"/>
    </row>
    <row r="79" spans="1:20" x14ac:dyDescent="0.3">
      <c r="A79" s="17"/>
      <c r="B79" s="343" t="s">
        <v>54</v>
      </c>
      <c r="C79" s="34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1"/>
      <c r="T79" s="101"/>
    </row>
    <row r="80" spans="1:20" x14ac:dyDescent="0.3">
      <c r="A80" s="27"/>
      <c r="B80" s="343" t="s">
        <v>55</v>
      </c>
      <c r="C80" s="34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1"/>
      <c r="T80" s="101"/>
    </row>
    <row r="81" spans="1:20" x14ac:dyDescent="0.3">
      <c r="A81" s="27"/>
      <c r="B81" s="343" t="s">
        <v>56</v>
      </c>
      <c r="C81" s="3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1"/>
      <c r="T81" s="101"/>
    </row>
    <row r="82" spans="1:20" x14ac:dyDescent="0.3">
      <c r="A82" s="27"/>
      <c r="B82" s="343" t="s">
        <v>57</v>
      </c>
      <c r="C82" s="34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1"/>
      <c r="T82" s="101"/>
    </row>
    <row r="83" spans="1:20" x14ac:dyDescent="0.3">
      <c r="A83" s="27"/>
      <c r="B83" s="343" t="s">
        <v>58</v>
      </c>
      <c r="C83" s="34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1"/>
      <c r="T83" s="101"/>
    </row>
    <row r="84" spans="1:20" ht="12" customHeight="1" x14ac:dyDescent="0.3">
      <c r="A84" s="27"/>
      <c r="B84" s="345">
        <f>COUNTA(B72:C83)</f>
        <v>12</v>
      </c>
      <c r="C84" s="3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1"/>
      <c r="T84" s="101"/>
    </row>
    <row r="85" spans="1:20" x14ac:dyDescent="0.3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1"/>
      <c r="T85" s="101"/>
    </row>
    <row r="86" spans="1:20" ht="30" customHeight="1" x14ac:dyDescent="0.3">
      <c r="A86" s="27"/>
      <c r="B86" s="341" t="s">
        <v>59</v>
      </c>
      <c r="C86" s="342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1"/>
      <c r="T86" s="101"/>
    </row>
    <row r="87" spans="1:20" ht="12.75" customHeight="1" x14ac:dyDescent="0.3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2"/>
      <c r="T87" s="102"/>
    </row>
    <row r="88" spans="1:20" x14ac:dyDescent="0.3">
      <c r="A88" s="74" t="str">
        <f>SheetNames!A12</f>
        <v>DC10</v>
      </c>
    </row>
  </sheetData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249977111117893"/>
    <pageSetUpPr fitToPage="1"/>
  </sheetPr>
  <dimension ref="A1:T88"/>
  <sheetViews>
    <sheetView showGridLines="0" tabSelected="1" zoomScale="89" zoomScaleNormal="89" workbookViewId="0"/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7" customWidth="1"/>
    <col min="20" max="20" width="35" style="87" customWidth="1"/>
    <col min="21" max="16384" width="16.5546875" style="2"/>
  </cols>
  <sheetData>
    <row r="1" spans="1:20" x14ac:dyDescent="0.3">
      <c r="A1" s="65" t="str">
        <f>A88&amp;" - "&amp;VLOOKUP(A88,SheetNames!A2:C43,3,FALSE)</f>
        <v>EC121 - Mbhashe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3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28.2" x14ac:dyDescent="0.3">
      <c r="D4" s="88" t="s">
        <v>33</v>
      </c>
    </row>
    <row r="5" spans="1:20" ht="27.6" x14ac:dyDescent="0.3">
      <c r="C5" s="126" t="s">
        <v>62</v>
      </c>
      <c r="D5" s="127"/>
      <c r="E5" s="91" t="s">
        <v>36</v>
      </c>
    </row>
    <row r="6" spans="1:20" x14ac:dyDescent="0.3">
      <c r="C6" s="126" t="s">
        <v>29</v>
      </c>
      <c r="D6" s="128"/>
      <c r="E6" s="90" t="s">
        <v>32</v>
      </c>
    </row>
    <row r="7" spans="1:20" ht="27.6" x14ac:dyDescent="0.3">
      <c r="A7" s="67"/>
      <c r="B7" s="62"/>
      <c r="C7" s="129" t="s">
        <v>63</v>
      </c>
      <c r="D7" s="13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3">
      <c r="A8" s="67"/>
      <c r="B8" s="62"/>
      <c r="C8" s="119" t="s">
        <v>64</v>
      </c>
      <c r="D8" s="13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3">
      <c r="A9" s="67"/>
      <c r="B9" s="62"/>
      <c r="C9" s="131" t="s">
        <v>65</v>
      </c>
      <c r="D9" s="13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3">
      <c r="A10" s="67"/>
      <c r="B10" s="62"/>
      <c r="C10" s="129" t="s">
        <v>66</v>
      </c>
      <c r="D10" s="13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3">
      <c r="A11" s="67"/>
      <c r="B11" s="62"/>
      <c r="C11" s="129" t="s">
        <v>67</v>
      </c>
      <c r="D11" s="127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3">
      <c r="A12" s="67"/>
      <c r="B12" s="62"/>
      <c r="C12" s="129" t="s">
        <v>68</v>
      </c>
      <c r="D12" s="13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3">
      <c r="A13" s="67"/>
      <c r="B13" s="62"/>
      <c r="C13" s="129" t="s">
        <v>69</v>
      </c>
      <c r="D13" s="13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x14ac:dyDescent="0.3">
      <c r="A14" s="67"/>
      <c r="B14" s="62"/>
      <c r="C14" s="129" t="s">
        <v>70</v>
      </c>
      <c r="D14" s="13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3">
      <c r="A15" s="67"/>
      <c r="B15" s="62"/>
      <c r="C15" s="126" t="s">
        <v>71</v>
      </c>
      <c r="D15" s="13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3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3">
      <c r="A17" s="67" t="s">
        <v>180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8" x14ac:dyDescent="0.3">
      <c r="A18" s="4" t="s">
        <v>0</v>
      </c>
      <c r="B18" s="5"/>
      <c r="C18" s="5"/>
      <c r="D18" s="46" t="s">
        <v>174</v>
      </c>
      <c r="E18" s="8" t="s">
        <v>181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182</v>
      </c>
      <c r="P18" s="7" t="s">
        <v>175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3">
      <c r="A22" s="349" t="s">
        <v>19</v>
      </c>
      <c r="B22" s="350"/>
      <c r="C22" s="351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3">
      <c r="A24" s="23"/>
      <c r="B24" s="347" t="s">
        <v>72</v>
      </c>
      <c r="C24" s="34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9"/>
      <c r="T24" s="99"/>
    </row>
    <row r="25" spans="1:20" ht="15" customHeight="1" x14ac:dyDescent="0.3">
      <c r="A25" s="23"/>
      <c r="B25" s="347" t="s">
        <v>73</v>
      </c>
      <c r="C25" s="34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9"/>
      <c r="T25" s="99"/>
    </row>
    <row r="26" spans="1:20" ht="15" customHeight="1" x14ac:dyDescent="0.3">
      <c r="A26" s="23"/>
      <c r="B26" s="347" t="s">
        <v>27</v>
      </c>
      <c r="C26" s="34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9"/>
      <c r="T26" s="99"/>
    </row>
    <row r="27" spans="1:20" ht="15" customHeight="1" x14ac:dyDescent="0.3">
      <c r="A27" s="23"/>
      <c r="B27" s="347" t="s">
        <v>28</v>
      </c>
      <c r="C27" s="34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9"/>
      <c r="T27" s="99"/>
    </row>
    <row r="28" spans="1:20" ht="15" customHeight="1" x14ac:dyDescent="0.3">
      <c r="A28" s="23"/>
      <c r="B28" s="347" t="s">
        <v>172</v>
      </c>
      <c r="C28" s="34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9"/>
      <c r="T28" s="99"/>
    </row>
    <row r="29" spans="1:20" ht="15" customHeight="1" x14ac:dyDescent="0.3">
      <c r="A29" s="23"/>
      <c r="B29" s="347" t="s">
        <v>34</v>
      </c>
      <c r="C29" s="34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9"/>
      <c r="T29" s="99"/>
    </row>
    <row r="30" spans="1:20" ht="15" customHeight="1" x14ac:dyDescent="0.3">
      <c r="A30" s="23"/>
      <c r="B30" s="347" t="s">
        <v>35</v>
      </c>
      <c r="C30" s="34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9"/>
      <c r="T30" s="99"/>
    </row>
    <row r="31" spans="1:20" ht="15" customHeight="1" x14ac:dyDescent="0.3">
      <c r="A31" s="23"/>
      <c r="B31" s="125" t="s">
        <v>170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9"/>
      <c r="T31" s="99"/>
    </row>
    <row r="32" spans="1:20" ht="15" customHeight="1" x14ac:dyDescent="0.3">
      <c r="A32" s="23"/>
      <c r="B32" s="347" t="s">
        <v>30</v>
      </c>
      <c r="C32" s="34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9"/>
      <c r="T32" s="99"/>
    </row>
    <row r="33" spans="1:20" ht="15" customHeight="1" x14ac:dyDescent="0.3">
      <c r="A33" s="23"/>
      <c r="B33" s="347" t="s">
        <v>74</v>
      </c>
      <c r="C33" s="34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9"/>
      <c r="T33" s="99"/>
    </row>
    <row r="34" spans="1:20" ht="15" customHeight="1" x14ac:dyDescent="0.3">
      <c r="A34" s="23"/>
      <c r="B34" s="347" t="s">
        <v>75</v>
      </c>
      <c r="C34" s="34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9"/>
      <c r="T34" s="99"/>
    </row>
    <row r="35" spans="1:20" x14ac:dyDescent="0.3">
      <c r="A35" s="23"/>
      <c r="B35" s="125" t="s">
        <v>171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9"/>
      <c r="T35" s="99"/>
    </row>
    <row r="36" spans="1:20" ht="15" customHeight="1" x14ac:dyDescent="0.3">
      <c r="A36" s="23"/>
      <c r="B36" s="347" t="s">
        <v>76</v>
      </c>
      <c r="C36" s="34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9"/>
      <c r="T36" s="99"/>
    </row>
    <row r="37" spans="1:20" s="83" customFormat="1" ht="8.1" customHeight="1" x14ac:dyDescent="0.3">
      <c r="A37" s="80"/>
      <c r="B37" s="354">
        <f>COUNTA(B24:B36)</f>
        <v>13</v>
      </c>
      <c r="C37" s="355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6" t="b">
        <v>1</v>
      </c>
      <c r="S37" s="100"/>
      <c r="T37" s="100"/>
    </row>
    <row r="38" spans="1:20" x14ac:dyDescent="0.3">
      <c r="A38" s="356" t="s">
        <v>37</v>
      </c>
      <c r="B38" s="357"/>
      <c r="C38" s="358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99"/>
      <c r="T38" s="99"/>
    </row>
    <row r="39" spans="1:20" ht="8.1" customHeight="1" x14ac:dyDescent="0.3">
      <c r="A39" s="120"/>
      <c r="B39" s="121"/>
      <c r="C39" s="122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99"/>
      <c r="T39" s="99"/>
    </row>
    <row r="40" spans="1:20" ht="15" customHeight="1" x14ac:dyDescent="0.3">
      <c r="A40" s="27"/>
      <c r="B40" s="347" t="s">
        <v>43</v>
      </c>
      <c r="C40" s="34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9"/>
      <c r="T40" s="99"/>
    </row>
    <row r="41" spans="1:20" ht="15" customHeight="1" x14ac:dyDescent="0.3">
      <c r="A41" s="27"/>
      <c r="B41" s="347" t="s">
        <v>42</v>
      </c>
      <c r="C41" s="34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9"/>
      <c r="T41" s="99"/>
    </row>
    <row r="42" spans="1:20" ht="15" customHeight="1" x14ac:dyDescent="0.3">
      <c r="A42" s="27"/>
      <c r="B42" s="347" t="s">
        <v>77</v>
      </c>
      <c r="C42" s="34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9"/>
      <c r="T42" s="99"/>
    </row>
    <row r="43" spans="1:20" ht="15" customHeight="1" x14ac:dyDescent="0.3">
      <c r="A43" s="27"/>
      <c r="B43" s="347" t="s">
        <v>78</v>
      </c>
      <c r="C43" s="34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99"/>
      <c r="T43" s="99"/>
    </row>
    <row r="44" spans="1:20" x14ac:dyDescent="0.3">
      <c r="A44" s="27"/>
      <c r="B44" s="123"/>
      <c r="C44" s="124"/>
      <c r="D44" s="104"/>
      <c r="E44" s="104"/>
      <c r="F44" s="104"/>
      <c r="G44" s="105"/>
      <c r="H44" s="104"/>
      <c r="I44" s="105"/>
      <c r="J44" s="104"/>
      <c r="K44" s="105"/>
      <c r="L44" s="104"/>
      <c r="M44" s="105"/>
      <c r="N44" s="70"/>
      <c r="O44" s="71"/>
      <c r="P44" s="105"/>
      <c r="Q44" s="53"/>
      <c r="R44" s="16"/>
      <c r="S44" s="99"/>
      <c r="T44" s="99"/>
    </row>
    <row r="45" spans="1:20" ht="14.1" customHeight="1" x14ac:dyDescent="0.3">
      <c r="A45" s="356" t="s">
        <v>25</v>
      </c>
      <c r="B45" s="357"/>
      <c r="C45" s="358"/>
      <c r="D45" s="104"/>
      <c r="E45" s="104"/>
      <c r="F45" s="104"/>
      <c r="G45" s="105"/>
      <c r="H45" s="104"/>
      <c r="I45" s="105"/>
      <c r="J45" s="104"/>
      <c r="K45" s="105"/>
      <c r="L45" s="104"/>
      <c r="M45" s="105"/>
      <c r="N45" s="70"/>
      <c r="O45" s="71"/>
      <c r="P45" s="105"/>
      <c r="Q45" s="53"/>
      <c r="R45" s="16"/>
      <c r="S45" s="99"/>
      <c r="T45" s="99"/>
    </row>
    <row r="46" spans="1:20" ht="6.75" customHeight="1" x14ac:dyDescent="0.3">
      <c r="A46" s="120"/>
      <c r="B46" s="121"/>
      <c r="C46" s="122"/>
      <c r="D46" s="104"/>
      <c r="E46" s="104"/>
      <c r="F46" s="104"/>
      <c r="G46" s="105"/>
      <c r="H46" s="104"/>
      <c r="I46" s="105"/>
      <c r="J46" s="104"/>
      <c r="K46" s="105"/>
      <c r="L46" s="104"/>
      <c r="M46" s="105"/>
      <c r="N46" s="70"/>
      <c r="O46" s="71"/>
      <c r="P46" s="105"/>
      <c r="Q46" s="53"/>
      <c r="R46" s="16"/>
      <c r="S46" s="99"/>
      <c r="T46" s="99"/>
    </row>
    <row r="47" spans="1:20" ht="15" customHeight="1" x14ac:dyDescent="0.3">
      <c r="A47" s="27"/>
      <c r="B47" s="347" t="s">
        <v>39</v>
      </c>
      <c r="C47" s="34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9"/>
      <c r="T47" s="99"/>
    </row>
    <row r="48" spans="1:20" ht="15" customHeight="1" x14ac:dyDescent="0.3">
      <c r="A48" s="27"/>
      <c r="B48" s="347" t="s">
        <v>40</v>
      </c>
      <c r="C48" s="34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9"/>
      <c r="T48" s="99"/>
    </row>
    <row r="49" spans="1:20" ht="15" customHeight="1" x14ac:dyDescent="0.3">
      <c r="A49" s="17"/>
      <c r="B49" s="347" t="s">
        <v>41</v>
      </c>
      <c r="C49" s="34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1"/>
      <c r="T49" s="101"/>
    </row>
    <row r="50" spans="1:20" ht="8.1" customHeight="1" x14ac:dyDescent="0.3">
      <c r="A50" s="23"/>
      <c r="B50" s="345">
        <f>COUNTA(B40:B49)</f>
        <v>7</v>
      </c>
      <c r="C50" s="3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1"/>
      <c r="T50" s="101"/>
    </row>
    <row r="51" spans="1:20" x14ac:dyDescent="0.3">
      <c r="A51" s="356" t="s">
        <v>20</v>
      </c>
      <c r="B51" s="357"/>
      <c r="C51" s="358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1"/>
      <c r="T51" s="101"/>
    </row>
    <row r="52" spans="1:20" x14ac:dyDescent="0.3">
      <c r="A52" s="79" t="s">
        <v>15</v>
      </c>
      <c r="B52" s="121"/>
      <c r="C52" s="122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1"/>
      <c r="T52" s="101"/>
    </row>
    <row r="53" spans="1:20" ht="26.25" customHeight="1" x14ac:dyDescent="0.3">
      <c r="A53" s="23"/>
      <c r="B53" s="347" t="s">
        <v>38</v>
      </c>
      <c r="C53" s="34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1"/>
      <c r="T53" s="101"/>
    </row>
    <row r="54" spans="1:20" ht="15" customHeight="1" x14ac:dyDescent="0.3">
      <c r="A54" s="27"/>
      <c r="B54" s="347" t="s">
        <v>44</v>
      </c>
      <c r="C54" s="34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1"/>
      <c r="T54" s="101"/>
    </row>
    <row r="55" spans="1:20" ht="8.1" customHeight="1" x14ac:dyDescent="0.3">
      <c r="A55" s="17"/>
      <c r="B55" s="345">
        <f>COUNTA(B53:B54)</f>
        <v>2</v>
      </c>
      <c r="C55" s="3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1"/>
      <c r="T55" s="101"/>
    </row>
    <row r="56" spans="1:20" x14ac:dyDescent="0.3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1"/>
      <c r="T56" s="101"/>
    </row>
    <row r="57" spans="1:20" ht="25.5" customHeight="1" x14ac:dyDescent="0.3">
      <c r="A57" s="27"/>
      <c r="B57" s="341" t="s">
        <v>45</v>
      </c>
      <c r="C57" s="342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1"/>
      <c r="T57" s="101"/>
    </row>
    <row r="58" spans="1:20" ht="15" customHeight="1" x14ac:dyDescent="0.3">
      <c r="A58" s="27"/>
      <c r="B58" s="341" t="s">
        <v>46</v>
      </c>
      <c r="C58" s="342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1"/>
      <c r="T58" s="101"/>
    </row>
    <row r="59" spans="1:20" ht="12.75" customHeight="1" x14ac:dyDescent="0.3">
      <c r="A59" s="17"/>
      <c r="B59" s="345">
        <f>COUNTA(B57:C58)</f>
        <v>2</v>
      </c>
      <c r="C59" s="3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1"/>
      <c r="T59" s="101"/>
    </row>
    <row r="60" spans="1:20" x14ac:dyDescent="0.3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1"/>
      <c r="T60" s="101"/>
    </row>
    <row r="61" spans="1:20" x14ac:dyDescent="0.3">
      <c r="A61" s="27"/>
      <c r="B61" s="343" t="s">
        <v>80</v>
      </c>
      <c r="C61" s="34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1"/>
      <c r="T61" s="101"/>
    </row>
    <row r="62" spans="1:20" x14ac:dyDescent="0.3">
      <c r="A62" s="27"/>
      <c r="B62" s="343" t="s">
        <v>79</v>
      </c>
      <c r="C62" s="34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1"/>
      <c r="T62" s="101"/>
    </row>
    <row r="63" spans="1:20" x14ac:dyDescent="0.3">
      <c r="A63" s="27"/>
      <c r="B63" s="343" t="s">
        <v>81</v>
      </c>
      <c r="C63" s="34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1"/>
      <c r="T63" s="101"/>
    </row>
    <row r="64" spans="1:20" ht="15" customHeight="1" x14ac:dyDescent="0.3">
      <c r="A64" s="27"/>
      <c r="B64" s="345">
        <f>COUNTA(B61:C62)</f>
        <v>2</v>
      </c>
      <c r="C64" s="3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1"/>
      <c r="T64" s="101"/>
    </row>
    <row r="65" spans="1:20" x14ac:dyDescent="0.3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1"/>
      <c r="T65" s="101"/>
    </row>
    <row r="66" spans="1:20" x14ac:dyDescent="0.3">
      <c r="A66" s="27"/>
      <c r="B66" s="37" t="s">
        <v>85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1"/>
      <c r="T66" s="101"/>
    </row>
    <row r="67" spans="1:20" x14ac:dyDescent="0.3">
      <c r="A67" s="27"/>
      <c r="B67" s="37" t="s">
        <v>82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1"/>
      <c r="T67" s="101"/>
    </row>
    <row r="68" spans="1:20" x14ac:dyDescent="0.3">
      <c r="A68" s="23"/>
      <c r="B68" s="37" t="s">
        <v>83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1"/>
      <c r="T68" s="101"/>
    </row>
    <row r="69" spans="1:20" x14ac:dyDescent="0.3">
      <c r="A69" s="17"/>
      <c r="B69" s="37" t="s">
        <v>84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1"/>
      <c r="T69" s="101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1"/>
      <c r="T70" s="101"/>
    </row>
    <row r="71" spans="1:20" x14ac:dyDescent="0.3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1"/>
      <c r="T71" s="101"/>
    </row>
    <row r="72" spans="1:20" ht="14.1" customHeight="1" x14ac:dyDescent="0.3">
      <c r="A72" s="23"/>
      <c r="B72" s="343" t="s">
        <v>47</v>
      </c>
      <c r="C72" s="34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1"/>
      <c r="T72" s="101"/>
    </row>
    <row r="73" spans="1:20" x14ac:dyDescent="0.3">
      <c r="A73" s="27"/>
      <c r="B73" s="343" t="s">
        <v>48</v>
      </c>
      <c r="C73" s="34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1"/>
      <c r="T73" s="101"/>
    </row>
    <row r="74" spans="1:20" x14ac:dyDescent="0.3">
      <c r="A74" s="27"/>
      <c r="B74" s="343" t="s">
        <v>49</v>
      </c>
      <c r="C74" s="34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1"/>
      <c r="T74" s="101"/>
    </row>
    <row r="75" spans="1:20" x14ac:dyDescent="0.3">
      <c r="A75" s="27"/>
      <c r="B75" s="343" t="s">
        <v>50</v>
      </c>
      <c r="C75" s="34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1"/>
      <c r="T75" s="101"/>
    </row>
    <row r="76" spans="1:20" ht="26.25" customHeight="1" x14ac:dyDescent="0.3">
      <c r="A76" s="17"/>
      <c r="B76" s="347" t="s">
        <v>51</v>
      </c>
      <c r="C76" s="34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1"/>
      <c r="T76" s="101"/>
    </row>
    <row r="77" spans="1:20" x14ac:dyDescent="0.3">
      <c r="A77" s="27"/>
      <c r="B77" s="343" t="s">
        <v>52</v>
      </c>
      <c r="C77" s="34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1"/>
      <c r="T77" s="101"/>
    </row>
    <row r="78" spans="1:20" x14ac:dyDescent="0.3">
      <c r="A78" s="27"/>
      <c r="B78" s="343" t="s">
        <v>53</v>
      </c>
      <c r="C78" s="34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1"/>
      <c r="T78" s="101"/>
    </row>
    <row r="79" spans="1:20" x14ac:dyDescent="0.3">
      <c r="A79" s="17"/>
      <c r="B79" s="343" t="s">
        <v>54</v>
      </c>
      <c r="C79" s="34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1"/>
      <c r="T79" s="101"/>
    </row>
    <row r="80" spans="1:20" x14ac:dyDescent="0.3">
      <c r="A80" s="27"/>
      <c r="B80" s="343" t="s">
        <v>55</v>
      </c>
      <c r="C80" s="34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1"/>
      <c r="T80" s="101"/>
    </row>
    <row r="81" spans="1:20" x14ac:dyDescent="0.3">
      <c r="A81" s="27"/>
      <c r="B81" s="343" t="s">
        <v>56</v>
      </c>
      <c r="C81" s="3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1"/>
      <c r="T81" s="101"/>
    </row>
    <row r="82" spans="1:20" x14ac:dyDescent="0.3">
      <c r="A82" s="27"/>
      <c r="B82" s="343" t="s">
        <v>57</v>
      </c>
      <c r="C82" s="34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1"/>
      <c r="T82" s="101"/>
    </row>
    <row r="83" spans="1:20" x14ac:dyDescent="0.3">
      <c r="A83" s="27"/>
      <c r="B83" s="343" t="s">
        <v>58</v>
      </c>
      <c r="C83" s="34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1"/>
      <c r="T83" s="101"/>
    </row>
    <row r="84" spans="1:20" ht="12" customHeight="1" x14ac:dyDescent="0.3">
      <c r="A84" s="27"/>
      <c r="B84" s="345">
        <f>COUNTA(B72:C83)</f>
        <v>12</v>
      </c>
      <c r="C84" s="3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1"/>
      <c r="T84" s="101"/>
    </row>
    <row r="85" spans="1:20" x14ac:dyDescent="0.3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1"/>
      <c r="T85" s="101"/>
    </row>
    <row r="86" spans="1:20" ht="30" customHeight="1" x14ac:dyDescent="0.3">
      <c r="A86" s="27"/>
      <c r="B86" s="341" t="s">
        <v>59</v>
      </c>
      <c r="C86" s="342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1"/>
      <c r="T86" s="101"/>
    </row>
    <row r="87" spans="1:20" ht="12.75" customHeight="1" x14ac:dyDescent="0.3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2"/>
      <c r="T87" s="102"/>
    </row>
    <row r="88" spans="1:20" x14ac:dyDescent="0.3">
      <c r="A88" s="74" t="str">
        <f>SheetNames!A13</f>
        <v>EC121</v>
      </c>
    </row>
  </sheetData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 tint="-0.249977111117893"/>
    <pageSetUpPr fitToPage="1"/>
  </sheetPr>
  <dimension ref="A1:T88"/>
  <sheetViews>
    <sheetView showGridLines="0" tabSelected="1" zoomScale="89" zoomScaleNormal="89" workbookViewId="0"/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7" customWidth="1"/>
    <col min="20" max="20" width="35" style="87" customWidth="1"/>
    <col min="21" max="16384" width="16.5546875" style="2"/>
  </cols>
  <sheetData>
    <row r="1" spans="1:20" x14ac:dyDescent="0.3">
      <c r="A1" s="65" t="str">
        <f>A88&amp;" - "&amp;VLOOKUP(A88,SheetNames!A2:C43,3,FALSE)</f>
        <v>EC122 - Mnquma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3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28.2" x14ac:dyDescent="0.3">
      <c r="D4" s="88" t="s">
        <v>33</v>
      </c>
    </row>
    <row r="5" spans="1:20" ht="27.6" x14ac:dyDescent="0.3">
      <c r="C5" s="126" t="s">
        <v>62</v>
      </c>
      <c r="D5" s="127"/>
      <c r="E5" s="91" t="s">
        <v>36</v>
      </c>
    </row>
    <row r="6" spans="1:20" x14ac:dyDescent="0.3">
      <c r="C6" s="126" t="s">
        <v>29</v>
      </c>
      <c r="D6" s="128"/>
      <c r="E6" s="90" t="s">
        <v>32</v>
      </c>
    </row>
    <row r="7" spans="1:20" ht="27.6" x14ac:dyDescent="0.3">
      <c r="A7" s="67"/>
      <c r="B7" s="62"/>
      <c r="C7" s="129" t="s">
        <v>63</v>
      </c>
      <c r="D7" s="13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3">
      <c r="A8" s="67"/>
      <c r="B8" s="62"/>
      <c r="C8" s="119" t="s">
        <v>64</v>
      </c>
      <c r="D8" s="13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3">
      <c r="A9" s="67"/>
      <c r="B9" s="62"/>
      <c r="C9" s="131" t="s">
        <v>65</v>
      </c>
      <c r="D9" s="13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3">
      <c r="A10" s="67"/>
      <c r="B10" s="62"/>
      <c r="C10" s="129" t="s">
        <v>66</v>
      </c>
      <c r="D10" s="13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3">
      <c r="A11" s="67"/>
      <c r="B11" s="62"/>
      <c r="C11" s="129" t="s">
        <v>67</v>
      </c>
      <c r="D11" s="127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3">
      <c r="A12" s="67"/>
      <c r="B12" s="62"/>
      <c r="C12" s="129" t="s">
        <v>68</v>
      </c>
      <c r="D12" s="13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3">
      <c r="A13" s="67"/>
      <c r="B13" s="62"/>
      <c r="C13" s="129" t="s">
        <v>69</v>
      </c>
      <c r="D13" s="13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x14ac:dyDescent="0.3">
      <c r="A14" s="67"/>
      <c r="B14" s="62"/>
      <c r="C14" s="129" t="s">
        <v>70</v>
      </c>
      <c r="D14" s="13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3">
      <c r="A15" s="67"/>
      <c r="B15" s="62"/>
      <c r="C15" s="126" t="s">
        <v>71</v>
      </c>
      <c r="D15" s="13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3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3">
      <c r="A17" s="67" t="s">
        <v>180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8" x14ac:dyDescent="0.3">
      <c r="A18" s="4" t="s">
        <v>0</v>
      </c>
      <c r="B18" s="5"/>
      <c r="C18" s="5"/>
      <c r="D18" s="46" t="s">
        <v>174</v>
      </c>
      <c r="E18" s="8" t="s">
        <v>181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182</v>
      </c>
      <c r="P18" s="7" t="s">
        <v>175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3">
      <c r="A22" s="349" t="s">
        <v>19</v>
      </c>
      <c r="B22" s="350"/>
      <c r="C22" s="351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3">
      <c r="A24" s="23"/>
      <c r="B24" s="347" t="s">
        <v>72</v>
      </c>
      <c r="C24" s="34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9"/>
      <c r="T24" s="99"/>
    </row>
    <row r="25" spans="1:20" ht="15" customHeight="1" x14ac:dyDescent="0.3">
      <c r="A25" s="23"/>
      <c r="B25" s="347" t="s">
        <v>73</v>
      </c>
      <c r="C25" s="34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9"/>
      <c r="T25" s="99"/>
    </row>
    <row r="26" spans="1:20" ht="15" customHeight="1" x14ac:dyDescent="0.3">
      <c r="A26" s="23"/>
      <c r="B26" s="347" t="s">
        <v>27</v>
      </c>
      <c r="C26" s="34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9"/>
      <c r="T26" s="99"/>
    </row>
    <row r="27" spans="1:20" ht="15" customHeight="1" x14ac:dyDescent="0.3">
      <c r="A27" s="23"/>
      <c r="B27" s="347" t="s">
        <v>28</v>
      </c>
      <c r="C27" s="34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9"/>
      <c r="T27" s="99"/>
    </row>
    <row r="28" spans="1:20" ht="15" customHeight="1" x14ac:dyDescent="0.3">
      <c r="A28" s="23"/>
      <c r="B28" s="347" t="s">
        <v>172</v>
      </c>
      <c r="C28" s="34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9"/>
      <c r="T28" s="99"/>
    </row>
    <row r="29" spans="1:20" ht="15" customHeight="1" x14ac:dyDescent="0.3">
      <c r="A29" s="23"/>
      <c r="B29" s="347" t="s">
        <v>34</v>
      </c>
      <c r="C29" s="34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9"/>
      <c r="T29" s="99"/>
    </row>
    <row r="30" spans="1:20" ht="15" customHeight="1" x14ac:dyDescent="0.3">
      <c r="A30" s="23"/>
      <c r="B30" s="347" t="s">
        <v>35</v>
      </c>
      <c r="C30" s="34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9"/>
      <c r="T30" s="99"/>
    </row>
    <row r="31" spans="1:20" ht="15" customHeight="1" x14ac:dyDescent="0.3">
      <c r="A31" s="23"/>
      <c r="B31" s="125" t="s">
        <v>170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9"/>
      <c r="T31" s="99"/>
    </row>
    <row r="32" spans="1:20" ht="15" customHeight="1" x14ac:dyDescent="0.3">
      <c r="A32" s="23"/>
      <c r="B32" s="347" t="s">
        <v>30</v>
      </c>
      <c r="C32" s="34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9"/>
      <c r="T32" s="99"/>
    </row>
    <row r="33" spans="1:20" ht="15" customHeight="1" x14ac:dyDescent="0.3">
      <c r="A33" s="23"/>
      <c r="B33" s="347" t="s">
        <v>74</v>
      </c>
      <c r="C33" s="34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9"/>
      <c r="T33" s="99"/>
    </row>
    <row r="34" spans="1:20" ht="15" customHeight="1" x14ac:dyDescent="0.3">
      <c r="A34" s="23"/>
      <c r="B34" s="347" t="s">
        <v>75</v>
      </c>
      <c r="C34" s="34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9"/>
      <c r="T34" s="99"/>
    </row>
    <row r="35" spans="1:20" x14ac:dyDescent="0.3">
      <c r="A35" s="23"/>
      <c r="B35" s="125" t="s">
        <v>171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9"/>
      <c r="T35" s="99"/>
    </row>
    <row r="36" spans="1:20" ht="15" customHeight="1" x14ac:dyDescent="0.3">
      <c r="A36" s="23"/>
      <c r="B36" s="347" t="s">
        <v>76</v>
      </c>
      <c r="C36" s="34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9"/>
      <c r="T36" s="99"/>
    </row>
    <row r="37" spans="1:20" s="83" customFormat="1" ht="8.1" customHeight="1" x14ac:dyDescent="0.3">
      <c r="A37" s="80"/>
      <c r="B37" s="354">
        <f>COUNTA(B24:B36)</f>
        <v>13</v>
      </c>
      <c r="C37" s="355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6" t="b">
        <v>1</v>
      </c>
      <c r="S37" s="100"/>
      <c r="T37" s="100"/>
    </row>
    <row r="38" spans="1:20" x14ac:dyDescent="0.3">
      <c r="A38" s="356" t="s">
        <v>37</v>
      </c>
      <c r="B38" s="357"/>
      <c r="C38" s="358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99"/>
      <c r="T38" s="99"/>
    </row>
    <row r="39" spans="1:20" ht="8.1" customHeight="1" x14ac:dyDescent="0.3">
      <c r="A39" s="120"/>
      <c r="B39" s="121"/>
      <c r="C39" s="122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99"/>
      <c r="T39" s="99"/>
    </row>
    <row r="40" spans="1:20" ht="15" customHeight="1" x14ac:dyDescent="0.3">
      <c r="A40" s="27"/>
      <c r="B40" s="347" t="s">
        <v>43</v>
      </c>
      <c r="C40" s="34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9"/>
      <c r="T40" s="99"/>
    </row>
    <row r="41" spans="1:20" ht="15" customHeight="1" x14ac:dyDescent="0.3">
      <c r="A41" s="27"/>
      <c r="B41" s="347" t="s">
        <v>42</v>
      </c>
      <c r="C41" s="34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9"/>
      <c r="T41" s="99"/>
    </row>
    <row r="42" spans="1:20" ht="15" customHeight="1" x14ac:dyDescent="0.3">
      <c r="A42" s="27"/>
      <c r="B42" s="347" t="s">
        <v>77</v>
      </c>
      <c r="C42" s="34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9"/>
      <c r="T42" s="99"/>
    </row>
    <row r="43" spans="1:20" ht="15" customHeight="1" x14ac:dyDescent="0.3">
      <c r="A43" s="27"/>
      <c r="B43" s="347" t="s">
        <v>78</v>
      </c>
      <c r="C43" s="34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99"/>
      <c r="T43" s="99"/>
    </row>
    <row r="44" spans="1:20" x14ac:dyDescent="0.3">
      <c r="A44" s="27"/>
      <c r="B44" s="123"/>
      <c r="C44" s="124"/>
      <c r="D44" s="104"/>
      <c r="E44" s="104"/>
      <c r="F44" s="104"/>
      <c r="G44" s="105"/>
      <c r="H44" s="104"/>
      <c r="I44" s="105"/>
      <c r="J44" s="104"/>
      <c r="K44" s="105"/>
      <c r="L44" s="104"/>
      <c r="M44" s="105"/>
      <c r="N44" s="70"/>
      <c r="O44" s="71"/>
      <c r="P44" s="105"/>
      <c r="Q44" s="53"/>
      <c r="R44" s="16"/>
      <c r="S44" s="99"/>
      <c r="T44" s="99"/>
    </row>
    <row r="45" spans="1:20" ht="14.1" customHeight="1" x14ac:dyDescent="0.3">
      <c r="A45" s="356" t="s">
        <v>25</v>
      </c>
      <c r="B45" s="357"/>
      <c r="C45" s="358"/>
      <c r="D45" s="104"/>
      <c r="E45" s="104"/>
      <c r="F45" s="104"/>
      <c r="G45" s="105"/>
      <c r="H45" s="104"/>
      <c r="I45" s="105"/>
      <c r="J45" s="104"/>
      <c r="K45" s="105"/>
      <c r="L45" s="104"/>
      <c r="M45" s="105"/>
      <c r="N45" s="70"/>
      <c r="O45" s="71"/>
      <c r="P45" s="105"/>
      <c r="Q45" s="53"/>
      <c r="R45" s="16"/>
      <c r="S45" s="99"/>
      <c r="T45" s="99"/>
    </row>
    <row r="46" spans="1:20" ht="6.75" customHeight="1" x14ac:dyDescent="0.3">
      <c r="A46" s="120"/>
      <c r="B46" s="121"/>
      <c r="C46" s="122"/>
      <c r="D46" s="104"/>
      <c r="E46" s="104"/>
      <c r="F46" s="104"/>
      <c r="G46" s="105"/>
      <c r="H46" s="104"/>
      <c r="I46" s="105"/>
      <c r="J46" s="104"/>
      <c r="K46" s="105"/>
      <c r="L46" s="104"/>
      <c r="M46" s="105"/>
      <c r="N46" s="70"/>
      <c r="O46" s="71"/>
      <c r="P46" s="105"/>
      <c r="Q46" s="53"/>
      <c r="R46" s="16"/>
      <c r="S46" s="99"/>
      <c r="T46" s="99"/>
    </row>
    <row r="47" spans="1:20" ht="15" customHeight="1" x14ac:dyDescent="0.3">
      <c r="A47" s="27"/>
      <c r="B47" s="347" t="s">
        <v>39</v>
      </c>
      <c r="C47" s="34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9"/>
      <c r="T47" s="99"/>
    </row>
    <row r="48" spans="1:20" ht="15" customHeight="1" x14ac:dyDescent="0.3">
      <c r="A48" s="27"/>
      <c r="B48" s="347" t="s">
        <v>40</v>
      </c>
      <c r="C48" s="34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9"/>
      <c r="T48" s="99"/>
    </row>
    <row r="49" spans="1:20" ht="15" customHeight="1" x14ac:dyDescent="0.3">
      <c r="A49" s="17"/>
      <c r="B49" s="347" t="s">
        <v>41</v>
      </c>
      <c r="C49" s="34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1"/>
      <c r="T49" s="101"/>
    </row>
    <row r="50" spans="1:20" ht="8.1" customHeight="1" x14ac:dyDescent="0.3">
      <c r="A50" s="23"/>
      <c r="B50" s="345">
        <f>COUNTA(B40:B49)</f>
        <v>7</v>
      </c>
      <c r="C50" s="3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1"/>
      <c r="T50" s="101"/>
    </row>
    <row r="51" spans="1:20" x14ac:dyDescent="0.3">
      <c r="A51" s="356" t="s">
        <v>20</v>
      </c>
      <c r="B51" s="357"/>
      <c r="C51" s="358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1"/>
      <c r="T51" s="101"/>
    </row>
    <row r="52" spans="1:20" x14ac:dyDescent="0.3">
      <c r="A52" s="79" t="s">
        <v>15</v>
      </c>
      <c r="B52" s="121"/>
      <c r="C52" s="122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1"/>
      <c r="T52" s="101"/>
    </row>
    <row r="53" spans="1:20" ht="26.25" customHeight="1" x14ac:dyDescent="0.3">
      <c r="A53" s="23"/>
      <c r="B53" s="347" t="s">
        <v>38</v>
      </c>
      <c r="C53" s="34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1"/>
      <c r="T53" s="101"/>
    </row>
    <row r="54" spans="1:20" ht="15" customHeight="1" x14ac:dyDescent="0.3">
      <c r="A54" s="27"/>
      <c r="B54" s="347" t="s">
        <v>44</v>
      </c>
      <c r="C54" s="34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1"/>
      <c r="T54" s="101"/>
    </row>
    <row r="55" spans="1:20" ht="8.1" customHeight="1" x14ac:dyDescent="0.3">
      <c r="A55" s="17"/>
      <c r="B55" s="345">
        <f>COUNTA(B53:B54)</f>
        <v>2</v>
      </c>
      <c r="C55" s="3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1"/>
      <c r="T55" s="101"/>
    </row>
    <row r="56" spans="1:20" x14ac:dyDescent="0.3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1"/>
      <c r="T56" s="101"/>
    </row>
    <row r="57" spans="1:20" ht="25.5" customHeight="1" x14ac:dyDescent="0.3">
      <c r="A57" s="27"/>
      <c r="B57" s="341" t="s">
        <v>45</v>
      </c>
      <c r="C57" s="342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1"/>
      <c r="T57" s="101"/>
    </row>
    <row r="58" spans="1:20" ht="15" customHeight="1" x14ac:dyDescent="0.3">
      <c r="A58" s="27"/>
      <c r="B58" s="341" t="s">
        <v>46</v>
      </c>
      <c r="C58" s="342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1"/>
      <c r="T58" s="101"/>
    </row>
    <row r="59" spans="1:20" ht="12.75" customHeight="1" x14ac:dyDescent="0.3">
      <c r="A59" s="17"/>
      <c r="B59" s="345">
        <f>COUNTA(B57:C58)</f>
        <v>2</v>
      </c>
      <c r="C59" s="3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1"/>
      <c r="T59" s="101"/>
    </row>
    <row r="60" spans="1:20" x14ac:dyDescent="0.3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1"/>
      <c r="T60" s="101"/>
    </row>
    <row r="61" spans="1:20" x14ac:dyDescent="0.3">
      <c r="A61" s="27"/>
      <c r="B61" s="343" t="s">
        <v>80</v>
      </c>
      <c r="C61" s="34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1"/>
      <c r="T61" s="101"/>
    </row>
    <row r="62" spans="1:20" x14ac:dyDescent="0.3">
      <c r="A62" s="27"/>
      <c r="B62" s="343" t="s">
        <v>79</v>
      </c>
      <c r="C62" s="34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1"/>
      <c r="T62" s="101"/>
    </row>
    <row r="63" spans="1:20" x14ac:dyDescent="0.3">
      <c r="A63" s="27"/>
      <c r="B63" s="343" t="s">
        <v>81</v>
      </c>
      <c r="C63" s="34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1"/>
      <c r="T63" s="101"/>
    </row>
    <row r="64" spans="1:20" ht="15" customHeight="1" x14ac:dyDescent="0.3">
      <c r="A64" s="27"/>
      <c r="B64" s="345">
        <f>COUNTA(B61:C62)</f>
        <v>2</v>
      </c>
      <c r="C64" s="3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1"/>
      <c r="T64" s="101"/>
    </row>
    <row r="65" spans="1:20" x14ac:dyDescent="0.3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1"/>
      <c r="T65" s="101"/>
    </row>
    <row r="66" spans="1:20" x14ac:dyDescent="0.3">
      <c r="A66" s="27"/>
      <c r="B66" s="37" t="s">
        <v>85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1"/>
      <c r="T66" s="101"/>
    </row>
    <row r="67" spans="1:20" x14ac:dyDescent="0.3">
      <c r="A67" s="27"/>
      <c r="B67" s="37" t="s">
        <v>82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1"/>
      <c r="T67" s="101"/>
    </row>
    <row r="68" spans="1:20" x14ac:dyDescent="0.3">
      <c r="A68" s="23"/>
      <c r="B68" s="37" t="s">
        <v>83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1"/>
      <c r="T68" s="101"/>
    </row>
    <row r="69" spans="1:20" x14ac:dyDescent="0.3">
      <c r="A69" s="17"/>
      <c r="B69" s="37" t="s">
        <v>84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1"/>
      <c r="T69" s="101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1"/>
      <c r="T70" s="101"/>
    </row>
    <row r="71" spans="1:20" x14ac:dyDescent="0.3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1"/>
      <c r="T71" s="101"/>
    </row>
    <row r="72" spans="1:20" ht="14.1" customHeight="1" x14ac:dyDescent="0.3">
      <c r="A72" s="23"/>
      <c r="B72" s="343" t="s">
        <v>47</v>
      </c>
      <c r="C72" s="34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1"/>
      <c r="T72" s="101"/>
    </row>
    <row r="73" spans="1:20" x14ac:dyDescent="0.3">
      <c r="A73" s="27"/>
      <c r="B73" s="343" t="s">
        <v>48</v>
      </c>
      <c r="C73" s="34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1"/>
      <c r="T73" s="101"/>
    </row>
    <row r="74" spans="1:20" x14ac:dyDescent="0.3">
      <c r="A74" s="27"/>
      <c r="B74" s="343" t="s">
        <v>49</v>
      </c>
      <c r="C74" s="34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1"/>
      <c r="T74" s="101"/>
    </row>
    <row r="75" spans="1:20" x14ac:dyDescent="0.3">
      <c r="A75" s="27"/>
      <c r="B75" s="343" t="s">
        <v>50</v>
      </c>
      <c r="C75" s="34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1"/>
      <c r="T75" s="101"/>
    </row>
    <row r="76" spans="1:20" ht="26.25" customHeight="1" x14ac:dyDescent="0.3">
      <c r="A76" s="17"/>
      <c r="B76" s="347" t="s">
        <v>51</v>
      </c>
      <c r="C76" s="34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1"/>
      <c r="T76" s="101"/>
    </row>
    <row r="77" spans="1:20" x14ac:dyDescent="0.3">
      <c r="A77" s="27"/>
      <c r="B77" s="343" t="s">
        <v>52</v>
      </c>
      <c r="C77" s="34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1"/>
      <c r="T77" s="101"/>
    </row>
    <row r="78" spans="1:20" x14ac:dyDescent="0.3">
      <c r="A78" s="27"/>
      <c r="B78" s="343" t="s">
        <v>53</v>
      </c>
      <c r="C78" s="34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1"/>
      <c r="T78" s="101"/>
    </row>
    <row r="79" spans="1:20" x14ac:dyDescent="0.3">
      <c r="A79" s="17"/>
      <c r="B79" s="343" t="s">
        <v>54</v>
      </c>
      <c r="C79" s="34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1"/>
      <c r="T79" s="101"/>
    </row>
    <row r="80" spans="1:20" x14ac:dyDescent="0.3">
      <c r="A80" s="27"/>
      <c r="B80" s="343" t="s">
        <v>55</v>
      </c>
      <c r="C80" s="34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1"/>
      <c r="T80" s="101"/>
    </row>
    <row r="81" spans="1:20" x14ac:dyDescent="0.3">
      <c r="A81" s="27"/>
      <c r="B81" s="343" t="s">
        <v>56</v>
      </c>
      <c r="C81" s="3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1"/>
      <c r="T81" s="101"/>
    </row>
    <row r="82" spans="1:20" x14ac:dyDescent="0.3">
      <c r="A82" s="27"/>
      <c r="B82" s="343" t="s">
        <v>57</v>
      </c>
      <c r="C82" s="34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1"/>
      <c r="T82" s="101"/>
    </row>
    <row r="83" spans="1:20" x14ac:dyDescent="0.3">
      <c r="A83" s="27"/>
      <c r="B83" s="343" t="s">
        <v>58</v>
      </c>
      <c r="C83" s="34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1"/>
      <c r="T83" s="101"/>
    </row>
    <row r="84" spans="1:20" ht="12" customHeight="1" x14ac:dyDescent="0.3">
      <c r="A84" s="27"/>
      <c r="B84" s="345">
        <f>COUNTA(B72:C83)</f>
        <v>12</v>
      </c>
      <c r="C84" s="3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1"/>
      <c r="T84" s="101"/>
    </row>
    <row r="85" spans="1:20" x14ac:dyDescent="0.3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1"/>
      <c r="T85" s="101"/>
    </row>
    <row r="86" spans="1:20" ht="30" customHeight="1" x14ac:dyDescent="0.3">
      <c r="A86" s="27"/>
      <c r="B86" s="341" t="s">
        <v>59</v>
      </c>
      <c r="C86" s="342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1"/>
      <c r="T86" s="101"/>
    </row>
    <row r="87" spans="1:20" ht="12.75" customHeight="1" x14ac:dyDescent="0.3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2"/>
      <c r="T87" s="102"/>
    </row>
    <row r="88" spans="1:20" x14ac:dyDescent="0.3">
      <c r="A88" s="74" t="str">
        <f>SheetNames!A14</f>
        <v>EC122</v>
      </c>
    </row>
  </sheetData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6" tint="-0.249977111117893"/>
    <pageSetUpPr fitToPage="1"/>
  </sheetPr>
  <dimension ref="A1:T88"/>
  <sheetViews>
    <sheetView showGridLines="0" tabSelected="1" zoomScale="89" zoomScaleNormal="89" workbookViewId="0"/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7" customWidth="1"/>
    <col min="20" max="20" width="35" style="87" customWidth="1"/>
    <col min="21" max="16384" width="16.5546875" style="2"/>
  </cols>
  <sheetData>
    <row r="1" spans="1:20" x14ac:dyDescent="0.3">
      <c r="A1" s="65" t="str">
        <f>A88&amp;" - "&amp;VLOOKUP(A88,SheetNames!A2:C43,3,FALSE)</f>
        <v>EC123 - Great Kei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3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28.2" x14ac:dyDescent="0.3">
      <c r="D4" s="88" t="s">
        <v>33</v>
      </c>
    </row>
    <row r="5" spans="1:20" ht="27.6" x14ac:dyDescent="0.3">
      <c r="C5" s="126" t="s">
        <v>62</v>
      </c>
      <c r="D5" s="127"/>
      <c r="E5" s="91" t="s">
        <v>36</v>
      </c>
    </row>
    <row r="6" spans="1:20" x14ac:dyDescent="0.3">
      <c r="C6" s="126" t="s">
        <v>29</v>
      </c>
      <c r="D6" s="128"/>
      <c r="E6" s="90" t="s">
        <v>32</v>
      </c>
    </row>
    <row r="7" spans="1:20" ht="27.6" x14ac:dyDescent="0.3">
      <c r="A7" s="67"/>
      <c r="B7" s="62"/>
      <c r="C7" s="129" t="s">
        <v>63</v>
      </c>
      <c r="D7" s="13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3">
      <c r="A8" s="67"/>
      <c r="B8" s="62"/>
      <c r="C8" s="119" t="s">
        <v>64</v>
      </c>
      <c r="D8" s="13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3">
      <c r="A9" s="67"/>
      <c r="B9" s="62"/>
      <c r="C9" s="131" t="s">
        <v>65</v>
      </c>
      <c r="D9" s="13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3">
      <c r="A10" s="67"/>
      <c r="B10" s="62"/>
      <c r="C10" s="129" t="s">
        <v>66</v>
      </c>
      <c r="D10" s="13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3">
      <c r="A11" s="67"/>
      <c r="B11" s="62"/>
      <c r="C11" s="129" t="s">
        <v>67</v>
      </c>
      <c r="D11" s="127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3">
      <c r="A12" s="67"/>
      <c r="B12" s="62"/>
      <c r="C12" s="129" t="s">
        <v>68</v>
      </c>
      <c r="D12" s="13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3">
      <c r="A13" s="67"/>
      <c r="B13" s="62"/>
      <c r="C13" s="129" t="s">
        <v>69</v>
      </c>
      <c r="D13" s="13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x14ac:dyDescent="0.3">
      <c r="A14" s="67"/>
      <c r="B14" s="62"/>
      <c r="C14" s="129" t="s">
        <v>70</v>
      </c>
      <c r="D14" s="13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3">
      <c r="A15" s="67"/>
      <c r="B15" s="62"/>
      <c r="C15" s="126" t="s">
        <v>71</v>
      </c>
      <c r="D15" s="13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3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3">
      <c r="A17" s="67" t="s">
        <v>180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8" x14ac:dyDescent="0.3">
      <c r="A18" s="4" t="s">
        <v>0</v>
      </c>
      <c r="B18" s="5"/>
      <c r="C18" s="5"/>
      <c r="D18" s="46" t="s">
        <v>174</v>
      </c>
      <c r="E18" s="8" t="s">
        <v>181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182</v>
      </c>
      <c r="P18" s="7" t="s">
        <v>175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3">
      <c r="A22" s="349" t="s">
        <v>19</v>
      </c>
      <c r="B22" s="350"/>
      <c r="C22" s="351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3">
      <c r="A24" s="23"/>
      <c r="B24" s="347" t="s">
        <v>72</v>
      </c>
      <c r="C24" s="34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9"/>
      <c r="T24" s="99"/>
    </row>
    <row r="25" spans="1:20" ht="15" customHeight="1" x14ac:dyDescent="0.3">
      <c r="A25" s="23"/>
      <c r="B25" s="347" t="s">
        <v>73</v>
      </c>
      <c r="C25" s="34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9"/>
      <c r="T25" s="99"/>
    </row>
    <row r="26" spans="1:20" ht="15" customHeight="1" x14ac:dyDescent="0.3">
      <c r="A26" s="23"/>
      <c r="B26" s="347" t="s">
        <v>27</v>
      </c>
      <c r="C26" s="34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9"/>
      <c r="T26" s="99"/>
    </row>
    <row r="27" spans="1:20" ht="15" customHeight="1" x14ac:dyDescent="0.3">
      <c r="A27" s="23"/>
      <c r="B27" s="347" t="s">
        <v>28</v>
      </c>
      <c r="C27" s="34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9"/>
      <c r="T27" s="99"/>
    </row>
    <row r="28" spans="1:20" ht="15" customHeight="1" x14ac:dyDescent="0.3">
      <c r="A28" s="23"/>
      <c r="B28" s="347" t="s">
        <v>172</v>
      </c>
      <c r="C28" s="34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9"/>
      <c r="T28" s="99"/>
    </row>
    <row r="29" spans="1:20" ht="15" customHeight="1" x14ac:dyDescent="0.3">
      <c r="A29" s="23"/>
      <c r="B29" s="347" t="s">
        <v>34</v>
      </c>
      <c r="C29" s="34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9"/>
      <c r="T29" s="99"/>
    </row>
    <row r="30" spans="1:20" ht="15" customHeight="1" x14ac:dyDescent="0.3">
      <c r="A30" s="23"/>
      <c r="B30" s="347" t="s">
        <v>35</v>
      </c>
      <c r="C30" s="34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9"/>
      <c r="T30" s="99"/>
    </row>
    <row r="31" spans="1:20" ht="15" customHeight="1" x14ac:dyDescent="0.3">
      <c r="A31" s="23"/>
      <c r="B31" s="125" t="s">
        <v>170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9"/>
      <c r="T31" s="99"/>
    </row>
    <row r="32" spans="1:20" ht="15" customHeight="1" x14ac:dyDescent="0.3">
      <c r="A32" s="23"/>
      <c r="B32" s="347" t="s">
        <v>30</v>
      </c>
      <c r="C32" s="34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9"/>
      <c r="T32" s="99"/>
    </row>
    <row r="33" spans="1:20" ht="15" customHeight="1" x14ac:dyDescent="0.3">
      <c r="A33" s="23"/>
      <c r="B33" s="347" t="s">
        <v>74</v>
      </c>
      <c r="C33" s="34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9"/>
      <c r="T33" s="99"/>
    </row>
    <row r="34" spans="1:20" ht="15" customHeight="1" x14ac:dyDescent="0.3">
      <c r="A34" s="23"/>
      <c r="B34" s="347" t="s">
        <v>75</v>
      </c>
      <c r="C34" s="34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9"/>
      <c r="T34" s="99"/>
    </row>
    <row r="35" spans="1:20" x14ac:dyDescent="0.3">
      <c r="A35" s="23"/>
      <c r="B35" s="125" t="s">
        <v>171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9"/>
      <c r="T35" s="99"/>
    </row>
    <row r="36" spans="1:20" ht="15" customHeight="1" x14ac:dyDescent="0.3">
      <c r="A36" s="23"/>
      <c r="B36" s="347" t="s">
        <v>76</v>
      </c>
      <c r="C36" s="34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9"/>
      <c r="T36" s="99"/>
    </row>
    <row r="37" spans="1:20" s="83" customFormat="1" ht="8.1" customHeight="1" x14ac:dyDescent="0.3">
      <c r="A37" s="80"/>
      <c r="B37" s="354">
        <f>COUNTA(B24:B36)</f>
        <v>13</v>
      </c>
      <c r="C37" s="355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6" t="b">
        <v>1</v>
      </c>
      <c r="S37" s="100"/>
      <c r="T37" s="100"/>
    </row>
    <row r="38" spans="1:20" x14ac:dyDescent="0.3">
      <c r="A38" s="356" t="s">
        <v>37</v>
      </c>
      <c r="B38" s="357"/>
      <c r="C38" s="358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99"/>
      <c r="T38" s="99"/>
    </row>
    <row r="39" spans="1:20" ht="8.1" customHeight="1" x14ac:dyDescent="0.3">
      <c r="A39" s="120"/>
      <c r="B39" s="121"/>
      <c r="C39" s="122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99"/>
      <c r="T39" s="99"/>
    </row>
    <row r="40" spans="1:20" ht="15" customHeight="1" x14ac:dyDescent="0.3">
      <c r="A40" s="27"/>
      <c r="B40" s="347" t="s">
        <v>43</v>
      </c>
      <c r="C40" s="34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9"/>
      <c r="T40" s="99"/>
    </row>
    <row r="41" spans="1:20" ht="15" customHeight="1" x14ac:dyDescent="0.3">
      <c r="A41" s="27"/>
      <c r="B41" s="347" t="s">
        <v>42</v>
      </c>
      <c r="C41" s="34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9"/>
      <c r="T41" s="99"/>
    </row>
    <row r="42" spans="1:20" ht="15" customHeight="1" x14ac:dyDescent="0.3">
      <c r="A42" s="27"/>
      <c r="B42" s="347" t="s">
        <v>77</v>
      </c>
      <c r="C42" s="34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9"/>
      <c r="T42" s="99"/>
    </row>
    <row r="43" spans="1:20" ht="15" customHeight="1" x14ac:dyDescent="0.3">
      <c r="A43" s="27"/>
      <c r="B43" s="347" t="s">
        <v>78</v>
      </c>
      <c r="C43" s="34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99"/>
      <c r="T43" s="99"/>
    </row>
    <row r="44" spans="1:20" x14ac:dyDescent="0.3">
      <c r="A44" s="27"/>
      <c r="B44" s="123"/>
      <c r="C44" s="124"/>
      <c r="D44" s="104"/>
      <c r="E44" s="104"/>
      <c r="F44" s="104"/>
      <c r="G44" s="105"/>
      <c r="H44" s="104"/>
      <c r="I44" s="105"/>
      <c r="J44" s="104"/>
      <c r="K44" s="105"/>
      <c r="L44" s="104"/>
      <c r="M44" s="105"/>
      <c r="N44" s="70"/>
      <c r="O44" s="71"/>
      <c r="P44" s="105"/>
      <c r="Q44" s="53"/>
      <c r="R44" s="16"/>
      <c r="S44" s="99"/>
      <c r="T44" s="99"/>
    </row>
    <row r="45" spans="1:20" ht="14.1" customHeight="1" x14ac:dyDescent="0.3">
      <c r="A45" s="356" t="s">
        <v>25</v>
      </c>
      <c r="B45" s="357"/>
      <c r="C45" s="358"/>
      <c r="D45" s="104"/>
      <c r="E45" s="104"/>
      <c r="F45" s="104"/>
      <c r="G45" s="105"/>
      <c r="H45" s="104"/>
      <c r="I45" s="105"/>
      <c r="J45" s="104"/>
      <c r="K45" s="105"/>
      <c r="L45" s="104"/>
      <c r="M45" s="105"/>
      <c r="N45" s="70"/>
      <c r="O45" s="71"/>
      <c r="P45" s="105"/>
      <c r="Q45" s="53"/>
      <c r="R45" s="16"/>
      <c r="S45" s="99"/>
      <c r="T45" s="99"/>
    </row>
    <row r="46" spans="1:20" ht="6.75" customHeight="1" x14ac:dyDescent="0.3">
      <c r="A46" s="120"/>
      <c r="B46" s="121"/>
      <c r="C46" s="122"/>
      <c r="D46" s="104"/>
      <c r="E46" s="104"/>
      <c r="F46" s="104"/>
      <c r="G46" s="105"/>
      <c r="H46" s="104"/>
      <c r="I46" s="105"/>
      <c r="J46" s="104"/>
      <c r="K46" s="105"/>
      <c r="L46" s="104"/>
      <c r="M46" s="105"/>
      <c r="N46" s="70"/>
      <c r="O46" s="71"/>
      <c r="P46" s="105"/>
      <c r="Q46" s="53"/>
      <c r="R46" s="16"/>
      <c r="S46" s="99"/>
      <c r="T46" s="99"/>
    </row>
    <row r="47" spans="1:20" ht="15" customHeight="1" x14ac:dyDescent="0.3">
      <c r="A47" s="27"/>
      <c r="B47" s="347" t="s">
        <v>39</v>
      </c>
      <c r="C47" s="34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9"/>
      <c r="T47" s="99"/>
    </row>
    <row r="48" spans="1:20" ht="15" customHeight="1" x14ac:dyDescent="0.3">
      <c r="A48" s="27"/>
      <c r="B48" s="347" t="s">
        <v>40</v>
      </c>
      <c r="C48" s="34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9"/>
      <c r="T48" s="99"/>
    </row>
    <row r="49" spans="1:20" ht="15" customHeight="1" x14ac:dyDescent="0.3">
      <c r="A49" s="17"/>
      <c r="B49" s="347" t="s">
        <v>41</v>
      </c>
      <c r="C49" s="34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1"/>
      <c r="T49" s="101"/>
    </row>
    <row r="50" spans="1:20" ht="8.1" customHeight="1" x14ac:dyDescent="0.3">
      <c r="A50" s="23"/>
      <c r="B50" s="345">
        <f>COUNTA(B40:B49)</f>
        <v>7</v>
      </c>
      <c r="C50" s="3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1"/>
      <c r="T50" s="101"/>
    </row>
    <row r="51" spans="1:20" x14ac:dyDescent="0.3">
      <c r="A51" s="356" t="s">
        <v>20</v>
      </c>
      <c r="B51" s="357"/>
      <c r="C51" s="358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1"/>
      <c r="T51" s="101"/>
    </row>
    <row r="52" spans="1:20" x14ac:dyDescent="0.3">
      <c r="A52" s="79" t="s">
        <v>15</v>
      </c>
      <c r="B52" s="121"/>
      <c r="C52" s="122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1"/>
      <c r="T52" s="101"/>
    </row>
    <row r="53" spans="1:20" ht="26.25" customHeight="1" x14ac:dyDescent="0.3">
      <c r="A53" s="23"/>
      <c r="B53" s="347" t="s">
        <v>38</v>
      </c>
      <c r="C53" s="34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1"/>
      <c r="T53" s="101"/>
    </row>
    <row r="54" spans="1:20" ht="15" customHeight="1" x14ac:dyDescent="0.3">
      <c r="A54" s="27"/>
      <c r="B54" s="347" t="s">
        <v>44</v>
      </c>
      <c r="C54" s="34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1"/>
      <c r="T54" s="101"/>
    </row>
    <row r="55" spans="1:20" ht="8.1" customHeight="1" x14ac:dyDescent="0.3">
      <c r="A55" s="17"/>
      <c r="B55" s="345">
        <f>COUNTA(B53:B54)</f>
        <v>2</v>
      </c>
      <c r="C55" s="3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1"/>
      <c r="T55" s="101"/>
    </row>
    <row r="56" spans="1:20" x14ac:dyDescent="0.3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1"/>
      <c r="T56" s="101"/>
    </row>
    <row r="57" spans="1:20" ht="25.5" customHeight="1" x14ac:dyDescent="0.3">
      <c r="A57" s="27"/>
      <c r="B57" s="341" t="s">
        <v>45</v>
      </c>
      <c r="C57" s="342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1"/>
      <c r="T57" s="101"/>
    </row>
    <row r="58" spans="1:20" ht="15" customHeight="1" x14ac:dyDescent="0.3">
      <c r="A58" s="27"/>
      <c r="B58" s="341" t="s">
        <v>46</v>
      </c>
      <c r="C58" s="342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1"/>
      <c r="T58" s="101"/>
    </row>
    <row r="59" spans="1:20" ht="12.75" customHeight="1" x14ac:dyDescent="0.3">
      <c r="A59" s="17"/>
      <c r="B59" s="345">
        <f>COUNTA(B57:C58)</f>
        <v>2</v>
      </c>
      <c r="C59" s="3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1"/>
      <c r="T59" s="101"/>
    </row>
    <row r="60" spans="1:20" x14ac:dyDescent="0.3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1"/>
      <c r="T60" s="101"/>
    </row>
    <row r="61" spans="1:20" x14ac:dyDescent="0.3">
      <c r="A61" s="27"/>
      <c r="B61" s="343" t="s">
        <v>80</v>
      </c>
      <c r="C61" s="34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1"/>
      <c r="T61" s="101"/>
    </row>
    <row r="62" spans="1:20" x14ac:dyDescent="0.3">
      <c r="A62" s="27"/>
      <c r="B62" s="343" t="s">
        <v>79</v>
      </c>
      <c r="C62" s="34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1"/>
      <c r="T62" s="101"/>
    </row>
    <row r="63" spans="1:20" x14ac:dyDescent="0.3">
      <c r="A63" s="27"/>
      <c r="B63" s="343" t="s">
        <v>81</v>
      </c>
      <c r="C63" s="34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1"/>
      <c r="T63" s="101"/>
    </row>
    <row r="64" spans="1:20" ht="15" customHeight="1" x14ac:dyDescent="0.3">
      <c r="A64" s="27"/>
      <c r="B64" s="345">
        <f>COUNTA(B61:C62)</f>
        <v>2</v>
      </c>
      <c r="C64" s="3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1"/>
      <c r="T64" s="101"/>
    </row>
    <row r="65" spans="1:20" x14ac:dyDescent="0.3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1"/>
      <c r="T65" s="101"/>
    </row>
    <row r="66" spans="1:20" x14ac:dyDescent="0.3">
      <c r="A66" s="27"/>
      <c r="B66" s="37" t="s">
        <v>85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1"/>
      <c r="T66" s="101"/>
    </row>
    <row r="67" spans="1:20" x14ac:dyDescent="0.3">
      <c r="A67" s="27"/>
      <c r="B67" s="37" t="s">
        <v>82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1"/>
      <c r="T67" s="101"/>
    </row>
    <row r="68" spans="1:20" x14ac:dyDescent="0.3">
      <c r="A68" s="23"/>
      <c r="B68" s="37" t="s">
        <v>83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1"/>
      <c r="T68" s="101"/>
    </row>
    <row r="69" spans="1:20" x14ac:dyDescent="0.3">
      <c r="A69" s="17"/>
      <c r="B69" s="37" t="s">
        <v>84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1"/>
      <c r="T69" s="101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1"/>
      <c r="T70" s="101"/>
    </row>
    <row r="71" spans="1:20" x14ac:dyDescent="0.3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1"/>
      <c r="T71" s="101"/>
    </row>
    <row r="72" spans="1:20" ht="14.1" customHeight="1" x14ac:dyDescent="0.3">
      <c r="A72" s="23"/>
      <c r="B72" s="343" t="s">
        <v>47</v>
      </c>
      <c r="C72" s="34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1"/>
      <c r="T72" s="101"/>
    </row>
    <row r="73" spans="1:20" x14ac:dyDescent="0.3">
      <c r="A73" s="27"/>
      <c r="B73" s="343" t="s">
        <v>48</v>
      </c>
      <c r="C73" s="34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1"/>
      <c r="T73" s="101"/>
    </row>
    <row r="74" spans="1:20" x14ac:dyDescent="0.3">
      <c r="A74" s="27"/>
      <c r="B74" s="343" t="s">
        <v>49</v>
      </c>
      <c r="C74" s="34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1"/>
      <c r="T74" s="101"/>
    </row>
    <row r="75" spans="1:20" x14ac:dyDescent="0.3">
      <c r="A75" s="27"/>
      <c r="B75" s="343" t="s">
        <v>50</v>
      </c>
      <c r="C75" s="34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1"/>
      <c r="T75" s="101"/>
    </row>
    <row r="76" spans="1:20" ht="26.25" customHeight="1" x14ac:dyDescent="0.3">
      <c r="A76" s="17"/>
      <c r="B76" s="347" t="s">
        <v>51</v>
      </c>
      <c r="C76" s="34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1"/>
      <c r="T76" s="101"/>
    </row>
    <row r="77" spans="1:20" x14ac:dyDescent="0.3">
      <c r="A77" s="27"/>
      <c r="B77" s="343" t="s">
        <v>52</v>
      </c>
      <c r="C77" s="34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1"/>
      <c r="T77" s="101"/>
    </row>
    <row r="78" spans="1:20" x14ac:dyDescent="0.3">
      <c r="A78" s="27"/>
      <c r="B78" s="343" t="s">
        <v>53</v>
      </c>
      <c r="C78" s="34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1"/>
      <c r="T78" s="101"/>
    </row>
    <row r="79" spans="1:20" x14ac:dyDescent="0.3">
      <c r="A79" s="17"/>
      <c r="B79" s="343" t="s">
        <v>54</v>
      </c>
      <c r="C79" s="34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1"/>
      <c r="T79" s="101"/>
    </row>
    <row r="80" spans="1:20" x14ac:dyDescent="0.3">
      <c r="A80" s="27"/>
      <c r="B80" s="343" t="s">
        <v>55</v>
      </c>
      <c r="C80" s="34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1"/>
      <c r="T80" s="101"/>
    </row>
    <row r="81" spans="1:20" x14ac:dyDescent="0.3">
      <c r="A81" s="27"/>
      <c r="B81" s="343" t="s">
        <v>56</v>
      </c>
      <c r="C81" s="3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1"/>
      <c r="T81" s="101"/>
    </row>
    <row r="82" spans="1:20" x14ac:dyDescent="0.3">
      <c r="A82" s="27"/>
      <c r="B82" s="343" t="s">
        <v>57</v>
      </c>
      <c r="C82" s="34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1"/>
      <c r="T82" s="101"/>
    </row>
    <row r="83" spans="1:20" x14ac:dyDescent="0.3">
      <c r="A83" s="27"/>
      <c r="B83" s="343" t="s">
        <v>58</v>
      </c>
      <c r="C83" s="34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1"/>
      <c r="T83" s="101"/>
    </row>
    <row r="84" spans="1:20" ht="12" customHeight="1" x14ac:dyDescent="0.3">
      <c r="A84" s="27"/>
      <c r="B84" s="345">
        <f>COUNTA(B72:C83)</f>
        <v>12</v>
      </c>
      <c r="C84" s="3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1"/>
      <c r="T84" s="101"/>
    </row>
    <row r="85" spans="1:20" x14ac:dyDescent="0.3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1"/>
      <c r="T85" s="101"/>
    </row>
    <row r="86" spans="1:20" ht="30" customHeight="1" x14ac:dyDescent="0.3">
      <c r="A86" s="27"/>
      <c r="B86" s="341" t="s">
        <v>59</v>
      </c>
      <c r="C86" s="342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1"/>
      <c r="T86" s="101"/>
    </row>
    <row r="87" spans="1:20" ht="12.75" customHeight="1" x14ac:dyDescent="0.3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2"/>
      <c r="T87" s="102"/>
    </row>
    <row r="88" spans="1:20" x14ac:dyDescent="0.3">
      <c r="A88" s="74" t="str">
        <f>SheetNames!A15</f>
        <v>EC123</v>
      </c>
    </row>
  </sheetData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6" tint="-0.249977111117893"/>
    <pageSetUpPr fitToPage="1"/>
  </sheetPr>
  <dimension ref="A1:T88"/>
  <sheetViews>
    <sheetView showGridLines="0" tabSelected="1" zoomScale="89" zoomScaleNormal="89" workbookViewId="0"/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7" customWidth="1"/>
    <col min="20" max="20" width="35" style="87" customWidth="1"/>
    <col min="21" max="16384" width="16.5546875" style="2"/>
  </cols>
  <sheetData>
    <row r="1" spans="1:20" x14ac:dyDescent="0.3">
      <c r="A1" s="65" t="str">
        <f>A88&amp;" - "&amp;VLOOKUP(A88,SheetNames!A2:C43,3,FALSE)</f>
        <v>EC124 - Amahlathi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3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28.2" x14ac:dyDescent="0.3">
      <c r="D4" s="88" t="s">
        <v>33</v>
      </c>
    </row>
    <row r="5" spans="1:20" ht="27.6" x14ac:dyDescent="0.3">
      <c r="C5" s="126" t="s">
        <v>62</v>
      </c>
      <c r="D5" s="127"/>
      <c r="E5" s="91" t="s">
        <v>36</v>
      </c>
    </row>
    <row r="6" spans="1:20" x14ac:dyDescent="0.3">
      <c r="C6" s="126" t="s">
        <v>29</v>
      </c>
      <c r="D6" s="128"/>
      <c r="E6" s="90" t="s">
        <v>32</v>
      </c>
    </row>
    <row r="7" spans="1:20" ht="27.6" x14ac:dyDescent="0.3">
      <c r="A7" s="67"/>
      <c r="B7" s="62"/>
      <c r="C7" s="129" t="s">
        <v>63</v>
      </c>
      <c r="D7" s="13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3">
      <c r="A8" s="67"/>
      <c r="B8" s="62"/>
      <c r="C8" s="119" t="s">
        <v>64</v>
      </c>
      <c r="D8" s="13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3">
      <c r="A9" s="67"/>
      <c r="B9" s="62"/>
      <c r="C9" s="131" t="s">
        <v>65</v>
      </c>
      <c r="D9" s="13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3">
      <c r="A10" s="67"/>
      <c r="B10" s="62"/>
      <c r="C10" s="129" t="s">
        <v>66</v>
      </c>
      <c r="D10" s="13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3">
      <c r="A11" s="67"/>
      <c r="B11" s="62"/>
      <c r="C11" s="129" t="s">
        <v>67</v>
      </c>
      <c r="D11" s="127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3">
      <c r="A12" s="67"/>
      <c r="B12" s="62"/>
      <c r="C12" s="129" t="s">
        <v>68</v>
      </c>
      <c r="D12" s="13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3">
      <c r="A13" s="67"/>
      <c r="B13" s="62"/>
      <c r="C13" s="129" t="s">
        <v>69</v>
      </c>
      <c r="D13" s="13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x14ac:dyDescent="0.3">
      <c r="A14" s="67"/>
      <c r="B14" s="62"/>
      <c r="C14" s="129" t="s">
        <v>70</v>
      </c>
      <c r="D14" s="13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3">
      <c r="A15" s="67"/>
      <c r="B15" s="62"/>
      <c r="C15" s="126" t="s">
        <v>71</v>
      </c>
      <c r="D15" s="13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3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3">
      <c r="A17" s="67" t="s">
        <v>180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8" x14ac:dyDescent="0.3">
      <c r="A18" s="4" t="s">
        <v>0</v>
      </c>
      <c r="B18" s="5"/>
      <c r="C18" s="5"/>
      <c r="D18" s="46" t="s">
        <v>174</v>
      </c>
      <c r="E18" s="8" t="s">
        <v>181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182</v>
      </c>
      <c r="P18" s="7" t="s">
        <v>175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3">
      <c r="A22" s="349" t="s">
        <v>19</v>
      </c>
      <c r="B22" s="350"/>
      <c r="C22" s="351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3">
      <c r="A24" s="23"/>
      <c r="B24" s="347" t="s">
        <v>72</v>
      </c>
      <c r="C24" s="34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9"/>
      <c r="T24" s="99"/>
    </row>
    <row r="25" spans="1:20" ht="15" customHeight="1" x14ac:dyDescent="0.3">
      <c r="A25" s="23"/>
      <c r="B25" s="347" t="s">
        <v>73</v>
      </c>
      <c r="C25" s="34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9"/>
      <c r="T25" s="99"/>
    </row>
    <row r="26" spans="1:20" ht="15" customHeight="1" x14ac:dyDescent="0.3">
      <c r="A26" s="23"/>
      <c r="B26" s="347" t="s">
        <v>27</v>
      </c>
      <c r="C26" s="34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9"/>
      <c r="T26" s="99"/>
    </row>
    <row r="27" spans="1:20" ht="15" customHeight="1" x14ac:dyDescent="0.3">
      <c r="A27" s="23"/>
      <c r="B27" s="347" t="s">
        <v>28</v>
      </c>
      <c r="C27" s="34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9"/>
      <c r="T27" s="99"/>
    </row>
    <row r="28" spans="1:20" ht="15" customHeight="1" x14ac:dyDescent="0.3">
      <c r="A28" s="23"/>
      <c r="B28" s="347" t="s">
        <v>172</v>
      </c>
      <c r="C28" s="34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9"/>
      <c r="T28" s="99"/>
    </row>
    <row r="29" spans="1:20" ht="15" customHeight="1" x14ac:dyDescent="0.3">
      <c r="A29" s="23"/>
      <c r="B29" s="347" t="s">
        <v>34</v>
      </c>
      <c r="C29" s="34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9"/>
      <c r="T29" s="99"/>
    </row>
    <row r="30" spans="1:20" ht="15" customHeight="1" x14ac:dyDescent="0.3">
      <c r="A30" s="23"/>
      <c r="B30" s="347" t="s">
        <v>35</v>
      </c>
      <c r="C30" s="34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9"/>
      <c r="T30" s="99"/>
    </row>
    <row r="31" spans="1:20" ht="15" customHeight="1" x14ac:dyDescent="0.3">
      <c r="A31" s="23"/>
      <c r="B31" s="125" t="s">
        <v>170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9"/>
      <c r="T31" s="99"/>
    </row>
    <row r="32" spans="1:20" ht="15" customHeight="1" x14ac:dyDescent="0.3">
      <c r="A32" s="23"/>
      <c r="B32" s="347" t="s">
        <v>30</v>
      </c>
      <c r="C32" s="34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9"/>
      <c r="T32" s="99"/>
    </row>
    <row r="33" spans="1:20" ht="15" customHeight="1" x14ac:dyDescent="0.3">
      <c r="A33" s="23"/>
      <c r="B33" s="347" t="s">
        <v>74</v>
      </c>
      <c r="C33" s="34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9"/>
      <c r="T33" s="99"/>
    </row>
    <row r="34" spans="1:20" ht="15" customHeight="1" x14ac:dyDescent="0.3">
      <c r="A34" s="23"/>
      <c r="B34" s="347" t="s">
        <v>75</v>
      </c>
      <c r="C34" s="34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9"/>
      <c r="T34" s="99"/>
    </row>
    <row r="35" spans="1:20" x14ac:dyDescent="0.3">
      <c r="A35" s="23"/>
      <c r="B35" s="125" t="s">
        <v>171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9"/>
      <c r="T35" s="99"/>
    </row>
    <row r="36" spans="1:20" ht="15" customHeight="1" x14ac:dyDescent="0.3">
      <c r="A36" s="23"/>
      <c r="B36" s="347" t="s">
        <v>76</v>
      </c>
      <c r="C36" s="34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9"/>
      <c r="T36" s="99"/>
    </row>
    <row r="37" spans="1:20" s="83" customFormat="1" ht="8.1" customHeight="1" x14ac:dyDescent="0.3">
      <c r="A37" s="80"/>
      <c r="B37" s="354">
        <f>COUNTA(B24:B36)</f>
        <v>13</v>
      </c>
      <c r="C37" s="355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6" t="b">
        <v>1</v>
      </c>
      <c r="S37" s="100"/>
      <c r="T37" s="100"/>
    </row>
    <row r="38" spans="1:20" x14ac:dyDescent="0.3">
      <c r="A38" s="356" t="s">
        <v>37</v>
      </c>
      <c r="B38" s="357"/>
      <c r="C38" s="358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99"/>
      <c r="T38" s="99"/>
    </row>
    <row r="39" spans="1:20" ht="8.1" customHeight="1" x14ac:dyDescent="0.3">
      <c r="A39" s="120"/>
      <c r="B39" s="121"/>
      <c r="C39" s="122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99"/>
      <c r="T39" s="99"/>
    </row>
    <row r="40" spans="1:20" ht="15" customHeight="1" x14ac:dyDescent="0.3">
      <c r="A40" s="27"/>
      <c r="B40" s="347" t="s">
        <v>43</v>
      </c>
      <c r="C40" s="34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9"/>
      <c r="T40" s="99"/>
    </row>
    <row r="41" spans="1:20" ht="15" customHeight="1" x14ac:dyDescent="0.3">
      <c r="A41" s="27"/>
      <c r="B41" s="347" t="s">
        <v>42</v>
      </c>
      <c r="C41" s="34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9"/>
      <c r="T41" s="99"/>
    </row>
    <row r="42" spans="1:20" ht="15" customHeight="1" x14ac:dyDescent="0.3">
      <c r="A42" s="27"/>
      <c r="B42" s="347" t="s">
        <v>77</v>
      </c>
      <c r="C42" s="34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9"/>
      <c r="T42" s="99"/>
    </row>
    <row r="43" spans="1:20" ht="15" customHeight="1" x14ac:dyDescent="0.3">
      <c r="A43" s="27"/>
      <c r="B43" s="347" t="s">
        <v>78</v>
      </c>
      <c r="C43" s="34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99"/>
      <c r="T43" s="99"/>
    </row>
    <row r="44" spans="1:20" x14ac:dyDescent="0.3">
      <c r="A44" s="27"/>
      <c r="B44" s="123"/>
      <c r="C44" s="124"/>
      <c r="D44" s="104"/>
      <c r="E44" s="104"/>
      <c r="F44" s="104"/>
      <c r="G44" s="105"/>
      <c r="H44" s="104"/>
      <c r="I44" s="105"/>
      <c r="J44" s="104"/>
      <c r="K44" s="105"/>
      <c r="L44" s="104"/>
      <c r="M44" s="105"/>
      <c r="N44" s="70"/>
      <c r="O44" s="71"/>
      <c r="P44" s="105"/>
      <c r="Q44" s="53"/>
      <c r="R44" s="16"/>
      <c r="S44" s="99"/>
      <c r="T44" s="99"/>
    </row>
    <row r="45" spans="1:20" ht="14.1" customHeight="1" x14ac:dyDescent="0.3">
      <c r="A45" s="356" t="s">
        <v>25</v>
      </c>
      <c r="B45" s="357"/>
      <c r="C45" s="358"/>
      <c r="D45" s="104"/>
      <c r="E45" s="104"/>
      <c r="F45" s="104"/>
      <c r="G45" s="105"/>
      <c r="H45" s="104"/>
      <c r="I45" s="105"/>
      <c r="J45" s="104"/>
      <c r="K45" s="105"/>
      <c r="L45" s="104"/>
      <c r="M45" s="105"/>
      <c r="N45" s="70"/>
      <c r="O45" s="71"/>
      <c r="P45" s="105"/>
      <c r="Q45" s="53"/>
      <c r="R45" s="16"/>
      <c r="S45" s="99"/>
      <c r="T45" s="99"/>
    </row>
    <row r="46" spans="1:20" ht="6.75" customHeight="1" x14ac:dyDescent="0.3">
      <c r="A46" s="120"/>
      <c r="B46" s="121"/>
      <c r="C46" s="122"/>
      <c r="D46" s="104"/>
      <c r="E46" s="104"/>
      <c r="F46" s="104"/>
      <c r="G46" s="105"/>
      <c r="H46" s="104"/>
      <c r="I46" s="105"/>
      <c r="J46" s="104"/>
      <c r="K46" s="105"/>
      <c r="L46" s="104"/>
      <c r="M46" s="105"/>
      <c r="N46" s="70"/>
      <c r="O46" s="71"/>
      <c r="P46" s="105"/>
      <c r="Q46" s="53"/>
      <c r="R46" s="16"/>
      <c r="S46" s="99"/>
      <c r="T46" s="99"/>
    </row>
    <row r="47" spans="1:20" ht="15" customHeight="1" x14ac:dyDescent="0.3">
      <c r="A47" s="27"/>
      <c r="B47" s="347" t="s">
        <v>39</v>
      </c>
      <c r="C47" s="34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9"/>
      <c r="T47" s="99"/>
    </row>
    <row r="48" spans="1:20" ht="15" customHeight="1" x14ac:dyDescent="0.3">
      <c r="A48" s="27"/>
      <c r="B48" s="347" t="s">
        <v>40</v>
      </c>
      <c r="C48" s="34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9"/>
      <c r="T48" s="99"/>
    </row>
    <row r="49" spans="1:20" ht="15" customHeight="1" x14ac:dyDescent="0.3">
      <c r="A49" s="17"/>
      <c r="B49" s="347" t="s">
        <v>41</v>
      </c>
      <c r="C49" s="34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1"/>
      <c r="T49" s="101"/>
    </row>
    <row r="50" spans="1:20" ht="8.1" customHeight="1" x14ac:dyDescent="0.3">
      <c r="A50" s="23"/>
      <c r="B50" s="345">
        <f>COUNTA(B40:B49)</f>
        <v>7</v>
      </c>
      <c r="C50" s="3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1"/>
      <c r="T50" s="101"/>
    </row>
    <row r="51" spans="1:20" x14ac:dyDescent="0.3">
      <c r="A51" s="356" t="s">
        <v>20</v>
      </c>
      <c r="B51" s="357"/>
      <c r="C51" s="358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1"/>
      <c r="T51" s="101"/>
    </row>
    <row r="52" spans="1:20" x14ac:dyDescent="0.3">
      <c r="A52" s="79" t="s">
        <v>15</v>
      </c>
      <c r="B52" s="121"/>
      <c r="C52" s="122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1"/>
      <c r="T52" s="101"/>
    </row>
    <row r="53" spans="1:20" ht="26.25" customHeight="1" x14ac:dyDescent="0.3">
      <c r="A53" s="23"/>
      <c r="B53" s="347" t="s">
        <v>38</v>
      </c>
      <c r="C53" s="34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1"/>
      <c r="T53" s="101"/>
    </row>
    <row r="54" spans="1:20" ht="15" customHeight="1" x14ac:dyDescent="0.3">
      <c r="A54" s="27"/>
      <c r="B54" s="347" t="s">
        <v>44</v>
      </c>
      <c r="C54" s="34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1"/>
      <c r="T54" s="101"/>
    </row>
    <row r="55" spans="1:20" ht="8.1" customHeight="1" x14ac:dyDescent="0.3">
      <c r="A55" s="17"/>
      <c r="B55" s="345">
        <f>COUNTA(B53:B54)</f>
        <v>2</v>
      </c>
      <c r="C55" s="3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1"/>
      <c r="T55" s="101"/>
    </row>
    <row r="56" spans="1:20" x14ac:dyDescent="0.3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1"/>
      <c r="T56" s="101"/>
    </row>
    <row r="57" spans="1:20" ht="25.5" customHeight="1" x14ac:dyDescent="0.3">
      <c r="A57" s="27"/>
      <c r="B57" s="341" t="s">
        <v>45</v>
      </c>
      <c r="C57" s="342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1"/>
      <c r="T57" s="101"/>
    </row>
    <row r="58" spans="1:20" ht="15" customHeight="1" x14ac:dyDescent="0.3">
      <c r="A58" s="27"/>
      <c r="B58" s="341" t="s">
        <v>46</v>
      </c>
      <c r="C58" s="342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1"/>
      <c r="T58" s="101"/>
    </row>
    <row r="59" spans="1:20" ht="12.75" customHeight="1" x14ac:dyDescent="0.3">
      <c r="A59" s="17"/>
      <c r="B59" s="345">
        <f>COUNTA(B57:C58)</f>
        <v>2</v>
      </c>
      <c r="C59" s="3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1"/>
      <c r="T59" s="101"/>
    </row>
    <row r="60" spans="1:20" x14ac:dyDescent="0.3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1"/>
      <c r="T60" s="101"/>
    </row>
    <row r="61" spans="1:20" x14ac:dyDescent="0.3">
      <c r="A61" s="27"/>
      <c r="B61" s="343" t="s">
        <v>80</v>
      </c>
      <c r="C61" s="34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1"/>
      <c r="T61" s="101"/>
    </row>
    <row r="62" spans="1:20" x14ac:dyDescent="0.3">
      <c r="A62" s="27"/>
      <c r="B62" s="343" t="s">
        <v>79</v>
      </c>
      <c r="C62" s="34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1"/>
      <c r="T62" s="101"/>
    </row>
    <row r="63" spans="1:20" x14ac:dyDescent="0.3">
      <c r="A63" s="27"/>
      <c r="B63" s="343" t="s">
        <v>81</v>
      </c>
      <c r="C63" s="34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1"/>
      <c r="T63" s="101"/>
    </row>
    <row r="64" spans="1:20" ht="15" customHeight="1" x14ac:dyDescent="0.3">
      <c r="A64" s="27"/>
      <c r="B64" s="345">
        <f>COUNTA(B61:C62)</f>
        <v>2</v>
      </c>
      <c r="C64" s="3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1"/>
      <c r="T64" s="101"/>
    </row>
    <row r="65" spans="1:20" x14ac:dyDescent="0.3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1"/>
      <c r="T65" s="101"/>
    </row>
    <row r="66" spans="1:20" x14ac:dyDescent="0.3">
      <c r="A66" s="27"/>
      <c r="B66" s="37" t="s">
        <v>85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1"/>
      <c r="T66" s="101"/>
    </row>
    <row r="67" spans="1:20" x14ac:dyDescent="0.3">
      <c r="A67" s="27"/>
      <c r="B67" s="37" t="s">
        <v>82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1"/>
      <c r="T67" s="101"/>
    </row>
    <row r="68" spans="1:20" x14ac:dyDescent="0.3">
      <c r="A68" s="23"/>
      <c r="B68" s="37" t="s">
        <v>83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1"/>
      <c r="T68" s="101"/>
    </row>
    <row r="69" spans="1:20" x14ac:dyDescent="0.3">
      <c r="A69" s="17"/>
      <c r="B69" s="37" t="s">
        <v>84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1"/>
      <c r="T69" s="101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1"/>
      <c r="T70" s="101"/>
    </row>
    <row r="71" spans="1:20" x14ac:dyDescent="0.3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1"/>
      <c r="T71" s="101"/>
    </row>
    <row r="72" spans="1:20" ht="14.1" customHeight="1" x14ac:dyDescent="0.3">
      <c r="A72" s="23"/>
      <c r="B72" s="343" t="s">
        <v>47</v>
      </c>
      <c r="C72" s="34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1"/>
      <c r="T72" s="101"/>
    </row>
    <row r="73" spans="1:20" x14ac:dyDescent="0.3">
      <c r="A73" s="27"/>
      <c r="B73" s="343" t="s">
        <v>48</v>
      </c>
      <c r="C73" s="34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1"/>
      <c r="T73" s="101"/>
    </row>
    <row r="74" spans="1:20" x14ac:dyDescent="0.3">
      <c r="A74" s="27"/>
      <c r="B74" s="343" t="s">
        <v>49</v>
      </c>
      <c r="C74" s="34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1"/>
      <c r="T74" s="101"/>
    </row>
    <row r="75" spans="1:20" x14ac:dyDescent="0.3">
      <c r="A75" s="27"/>
      <c r="B75" s="343" t="s">
        <v>50</v>
      </c>
      <c r="C75" s="34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1"/>
      <c r="T75" s="101"/>
    </row>
    <row r="76" spans="1:20" ht="26.25" customHeight="1" x14ac:dyDescent="0.3">
      <c r="A76" s="17"/>
      <c r="B76" s="347" t="s">
        <v>51</v>
      </c>
      <c r="C76" s="34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1"/>
      <c r="T76" s="101"/>
    </row>
    <row r="77" spans="1:20" x14ac:dyDescent="0.3">
      <c r="A77" s="27"/>
      <c r="B77" s="343" t="s">
        <v>52</v>
      </c>
      <c r="C77" s="34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1"/>
      <c r="T77" s="101"/>
    </row>
    <row r="78" spans="1:20" x14ac:dyDescent="0.3">
      <c r="A78" s="27"/>
      <c r="B78" s="343" t="s">
        <v>53</v>
      </c>
      <c r="C78" s="34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1"/>
      <c r="T78" s="101"/>
    </row>
    <row r="79" spans="1:20" x14ac:dyDescent="0.3">
      <c r="A79" s="17"/>
      <c r="B79" s="343" t="s">
        <v>54</v>
      </c>
      <c r="C79" s="34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1"/>
      <c r="T79" s="101"/>
    </row>
    <row r="80" spans="1:20" x14ac:dyDescent="0.3">
      <c r="A80" s="27"/>
      <c r="B80" s="343" t="s">
        <v>55</v>
      </c>
      <c r="C80" s="34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1"/>
      <c r="T80" s="101"/>
    </row>
    <row r="81" spans="1:20" x14ac:dyDescent="0.3">
      <c r="A81" s="27"/>
      <c r="B81" s="343" t="s">
        <v>56</v>
      </c>
      <c r="C81" s="3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1"/>
      <c r="T81" s="101"/>
    </row>
    <row r="82" spans="1:20" x14ac:dyDescent="0.3">
      <c r="A82" s="27"/>
      <c r="B82" s="343" t="s">
        <v>57</v>
      </c>
      <c r="C82" s="34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1"/>
      <c r="T82" s="101"/>
    </row>
    <row r="83" spans="1:20" x14ac:dyDescent="0.3">
      <c r="A83" s="27"/>
      <c r="B83" s="343" t="s">
        <v>58</v>
      </c>
      <c r="C83" s="34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1"/>
      <c r="T83" s="101"/>
    </row>
    <row r="84" spans="1:20" ht="12" customHeight="1" x14ac:dyDescent="0.3">
      <c r="A84" s="27"/>
      <c r="B84" s="345">
        <f>COUNTA(B72:C83)</f>
        <v>12</v>
      </c>
      <c r="C84" s="3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1"/>
      <c r="T84" s="101"/>
    </row>
    <row r="85" spans="1:20" x14ac:dyDescent="0.3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1"/>
      <c r="T85" s="101"/>
    </row>
    <row r="86" spans="1:20" ht="30" customHeight="1" x14ac:dyDescent="0.3">
      <c r="A86" s="27"/>
      <c r="B86" s="341" t="s">
        <v>59</v>
      </c>
      <c r="C86" s="342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1"/>
      <c r="T86" s="101"/>
    </row>
    <row r="87" spans="1:20" ht="12.75" customHeight="1" x14ac:dyDescent="0.3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2"/>
      <c r="T87" s="102"/>
    </row>
    <row r="88" spans="1:20" x14ac:dyDescent="0.3">
      <c r="A88" s="74" t="str">
        <f>SheetNames!A16</f>
        <v>EC124</v>
      </c>
    </row>
  </sheetData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topLeftCell="A55" zoomScale="89" zoomScaleNormal="89" workbookViewId="0"/>
  </sheetViews>
  <sheetFormatPr defaultColWidth="16.5546875" defaultRowHeight="14.4" x14ac:dyDescent="0.3"/>
  <cols>
    <col min="1" max="1" width="3.6640625" style="141" customWidth="1"/>
    <col min="2" max="2" width="5.6640625" style="141" customWidth="1"/>
    <col min="3" max="3" width="74" style="141" customWidth="1"/>
    <col min="4" max="4" width="11.5546875" style="141" customWidth="1"/>
    <col min="5" max="17" width="10.6640625" style="141" customWidth="1"/>
    <col min="18" max="18" width="0" style="141" hidden="1" customWidth="1"/>
    <col min="19" max="19" width="36.109375" style="220" customWidth="1"/>
    <col min="20" max="20" width="35" style="220" customWidth="1"/>
    <col min="21" max="16384" width="16.5546875" style="141"/>
  </cols>
  <sheetData>
    <row r="1" spans="1:20" x14ac:dyDescent="0.3">
      <c r="A1" s="204" t="str">
        <f>A88&amp;" - "&amp;VLOOKUP(A88,SheetNames!A2:C43,3,FALSE)</f>
        <v>EC129 - Raymond Mhlaba</v>
      </c>
      <c r="B1" s="204"/>
      <c r="C1" s="205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225"/>
      <c r="T1" s="225"/>
    </row>
    <row r="3" spans="1:20" ht="21.75" customHeight="1" x14ac:dyDescent="0.3">
      <c r="A3" s="222" t="s">
        <v>173</v>
      </c>
      <c r="B3" s="201"/>
      <c r="C3" s="202"/>
      <c r="D3" s="203"/>
      <c r="E3" s="142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225"/>
      <c r="T3" s="225"/>
    </row>
    <row r="4" spans="1:20" ht="28.2" x14ac:dyDescent="0.3">
      <c r="D4" s="221" t="s">
        <v>33</v>
      </c>
    </row>
    <row r="5" spans="1:20" ht="27.6" x14ac:dyDescent="0.3">
      <c r="C5" s="243" t="s">
        <v>62</v>
      </c>
      <c r="D5" s="244"/>
      <c r="E5" s="224" t="s">
        <v>36</v>
      </c>
    </row>
    <row r="6" spans="1:20" x14ac:dyDescent="0.3">
      <c r="C6" s="243" t="s">
        <v>29</v>
      </c>
      <c r="D6" s="245"/>
      <c r="E6" s="223" t="s">
        <v>32</v>
      </c>
    </row>
    <row r="7" spans="1:20" ht="27.6" x14ac:dyDescent="0.3">
      <c r="A7" s="206"/>
      <c r="B7" s="201"/>
      <c r="C7" s="246" t="s">
        <v>63</v>
      </c>
      <c r="D7" s="247"/>
      <c r="E7" s="223" t="s">
        <v>31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225"/>
      <c r="T7" s="225"/>
    </row>
    <row r="8" spans="1:20" x14ac:dyDescent="0.3">
      <c r="A8" s="206"/>
      <c r="B8" s="201"/>
      <c r="C8" s="236" t="s">
        <v>64</v>
      </c>
      <c r="D8" s="247"/>
      <c r="E8" s="223" t="s">
        <v>32</v>
      </c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225"/>
      <c r="T8" s="225"/>
    </row>
    <row r="9" spans="1:20" ht="15.75" customHeight="1" x14ac:dyDescent="0.3">
      <c r="A9" s="206"/>
      <c r="B9" s="201"/>
      <c r="C9" s="248" t="s">
        <v>65</v>
      </c>
      <c r="D9" s="247"/>
      <c r="E9" s="223" t="s">
        <v>32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225"/>
      <c r="T9" s="225"/>
    </row>
    <row r="10" spans="1:20" x14ac:dyDescent="0.3">
      <c r="A10" s="206"/>
      <c r="B10" s="201"/>
      <c r="C10" s="246" t="s">
        <v>66</v>
      </c>
      <c r="D10" s="247"/>
      <c r="E10" s="223" t="s">
        <v>32</v>
      </c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225"/>
      <c r="T10" s="225"/>
    </row>
    <row r="11" spans="1:20" x14ac:dyDescent="0.3">
      <c r="A11" s="206"/>
      <c r="B11" s="201"/>
      <c r="C11" s="246" t="s">
        <v>67</v>
      </c>
      <c r="D11" s="244"/>
      <c r="E11" s="223" t="s">
        <v>32</v>
      </c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225"/>
      <c r="T11" s="225"/>
    </row>
    <row r="12" spans="1:20" x14ac:dyDescent="0.3">
      <c r="A12" s="206"/>
      <c r="B12" s="201"/>
      <c r="C12" s="246" t="s">
        <v>68</v>
      </c>
      <c r="D12" s="247"/>
      <c r="E12" s="223" t="s">
        <v>32</v>
      </c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225"/>
      <c r="T12" s="225"/>
    </row>
    <row r="13" spans="1:20" x14ac:dyDescent="0.3">
      <c r="A13" s="206"/>
      <c r="B13" s="201"/>
      <c r="C13" s="246" t="s">
        <v>69</v>
      </c>
      <c r="D13" s="247"/>
      <c r="E13" s="223" t="s">
        <v>32</v>
      </c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225"/>
      <c r="T13" s="225"/>
    </row>
    <row r="14" spans="1:20" x14ac:dyDescent="0.3">
      <c r="A14" s="206"/>
      <c r="B14" s="201"/>
      <c r="C14" s="246" t="s">
        <v>70</v>
      </c>
      <c r="D14" s="247"/>
      <c r="E14" s="223" t="s">
        <v>32</v>
      </c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225"/>
      <c r="T14" s="225"/>
    </row>
    <row r="15" spans="1:20" x14ac:dyDescent="0.3">
      <c r="A15" s="206"/>
      <c r="B15" s="201"/>
      <c r="C15" s="243" t="s">
        <v>71</v>
      </c>
      <c r="D15" s="247"/>
      <c r="E15" s="223" t="s">
        <v>32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225"/>
      <c r="T15" s="225"/>
    </row>
    <row r="16" spans="1:20" x14ac:dyDescent="0.3">
      <c r="A16" s="206"/>
      <c r="B16" s="201"/>
      <c r="C16" s="219"/>
      <c r="D16" s="203"/>
      <c r="E16" s="142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225"/>
      <c r="T16" s="225"/>
    </row>
    <row r="17" spans="1:20" x14ac:dyDescent="0.3">
      <c r="A17" s="206" t="s">
        <v>180</v>
      </c>
      <c r="B17" s="201"/>
      <c r="C17" s="202"/>
      <c r="D17" s="203"/>
      <c r="E17" s="142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225"/>
      <c r="T17" s="225"/>
    </row>
    <row r="18" spans="1:20" ht="82.8" x14ac:dyDescent="0.3">
      <c r="A18" s="143" t="s">
        <v>0</v>
      </c>
      <c r="B18" s="144"/>
      <c r="C18" s="144"/>
      <c r="D18" s="185" t="s">
        <v>174</v>
      </c>
      <c r="E18" s="147" t="s">
        <v>181</v>
      </c>
      <c r="F18" s="145" t="s">
        <v>2</v>
      </c>
      <c r="G18" s="146" t="s">
        <v>6</v>
      </c>
      <c r="H18" s="145" t="s">
        <v>3</v>
      </c>
      <c r="I18" s="146" t="s">
        <v>7</v>
      </c>
      <c r="J18" s="145" t="s">
        <v>4</v>
      </c>
      <c r="K18" s="146" t="s">
        <v>8</v>
      </c>
      <c r="L18" s="145" t="s">
        <v>5</v>
      </c>
      <c r="M18" s="195" t="s">
        <v>9</v>
      </c>
      <c r="N18" s="145" t="s">
        <v>10</v>
      </c>
      <c r="O18" s="183" t="s">
        <v>182</v>
      </c>
      <c r="P18" s="146" t="s">
        <v>175</v>
      </c>
      <c r="Q18" s="185" t="s">
        <v>11</v>
      </c>
      <c r="R18" s="140"/>
      <c r="S18" s="185" t="s">
        <v>60</v>
      </c>
      <c r="T18" s="185" t="s">
        <v>61</v>
      </c>
    </row>
    <row r="19" spans="1:20" s="175" customFormat="1" ht="10.199999999999999" x14ac:dyDescent="0.2">
      <c r="A19" s="169"/>
      <c r="B19" s="170"/>
      <c r="C19" s="170"/>
      <c r="D19" s="186"/>
      <c r="E19" s="180"/>
      <c r="F19" s="171"/>
      <c r="G19" s="172"/>
      <c r="H19" s="171"/>
      <c r="I19" s="172"/>
      <c r="J19" s="171"/>
      <c r="K19" s="172"/>
      <c r="L19" s="171"/>
      <c r="M19" s="173"/>
      <c r="N19" s="171" t="s">
        <v>12</v>
      </c>
      <c r="O19" s="174" t="s">
        <v>14</v>
      </c>
      <c r="P19" s="172"/>
      <c r="Q19" s="186" t="s">
        <v>13</v>
      </c>
      <c r="R19" s="140"/>
      <c r="S19" s="226"/>
      <c r="T19" s="226"/>
    </row>
    <row r="20" spans="1:20" x14ac:dyDescent="0.3">
      <c r="A20" s="143"/>
      <c r="B20" s="144"/>
      <c r="C20" s="168"/>
      <c r="D20" s="174">
        <v>1</v>
      </c>
      <c r="E20" s="180">
        <f t="shared" ref="E20:Q20" si="0">D20+1</f>
        <v>2</v>
      </c>
      <c r="F20" s="171">
        <f t="shared" si="0"/>
        <v>3</v>
      </c>
      <c r="G20" s="172">
        <f t="shared" si="0"/>
        <v>4</v>
      </c>
      <c r="H20" s="171">
        <f t="shared" si="0"/>
        <v>5</v>
      </c>
      <c r="I20" s="172">
        <f t="shared" si="0"/>
        <v>6</v>
      </c>
      <c r="J20" s="171">
        <f t="shared" si="0"/>
        <v>7</v>
      </c>
      <c r="K20" s="172">
        <f t="shared" si="0"/>
        <v>8</v>
      </c>
      <c r="L20" s="171">
        <f t="shared" si="0"/>
        <v>9</v>
      </c>
      <c r="M20" s="173">
        <f t="shared" si="0"/>
        <v>10</v>
      </c>
      <c r="N20" s="171">
        <f t="shared" si="0"/>
        <v>11</v>
      </c>
      <c r="O20" s="174">
        <f t="shared" si="0"/>
        <v>12</v>
      </c>
      <c r="P20" s="172">
        <f t="shared" si="0"/>
        <v>13</v>
      </c>
      <c r="Q20" s="186">
        <f t="shared" si="0"/>
        <v>14</v>
      </c>
      <c r="R20" s="140"/>
      <c r="S20" s="226"/>
      <c r="T20" s="226"/>
    </row>
    <row r="21" spans="1:20" x14ac:dyDescent="0.3">
      <c r="A21" s="148" t="s">
        <v>1</v>
      </c>
      <c r="B21" s="149"/>
      <c r="C21" s="149"/>
      <c r="D21" s="154"/>
      <c r="E21" s="150"/>
      <c r="F21" s="151"/>
      <c r="G21" s="152"/>
      <c r="H21" s="151"/>
      <c r="I21" s="152"/>
      <c r="J21" s="151"/>
      <c r="K21" s="152"/>
      <c r="L21" s="151"/>
      <c r="M21" s="153"/>
      <c r="N21" s="151"/>
      <c r="O21" s="154"/>
      <c r="P21" s="152"/>
      <c r="Q21" s="187"/>
      <c r="R21" s="155"/>
      <c r="S21" s="227"/>
      <c r="T21" s="227"/>
    </row>
    <row r="22" spans="1:20" x14ac:dyDescent="0.3">
      <c r="A22" s="349" t="s">
        <v>19</v>
      </c>
      <c r="B22" s="350"/>
      <c r="C22" s="351"/>
      <c r="D22" s="189"/>
      <c r="E22" s="208"/>
      <c r="F22" s="158"/>
      <c r="G22" s="159"/>
      <c r="H22" s="157"/>
      <c r="I22" s="160"/>
      <c r="J22" s="157"/>
      <c r="K22" s="160"/>
      <c r="L22" s="158"/>
      <c r="M22" s="196"/>
      <c r="N22" s="157"/>
      <c r="O22" s="161"/>
      <c r="P22" s="159"/>
      <c r="Q22" s="188"/>
      <c r="R22" s="155"/>
      <c r="S22" s="227"/>
      <c r="T22" s="227"/>
    </row>
    <row r="23" spans="1:20" ht="8.1" customHeight="1" x14ac:dyDescent="0.3">
      <c r="A23" s="162"/>
      <c r="B23" s="163"/>
      <c r="C23" s="164"/>
      <c r="D23" s="189"/>
      <c r="E23" s="208"/>
      <c r="F23" s="157"/>
      <c r="G23" s="160"/>
      <c r="H23" s="157"/>
      <c r="I23" s="160"/>
      <c r="J23" s="157"/>
      <c r="K23" s="160"/>
      <c r="L23" s="157"/>
      <c r="M23" s="197"/>
      <c r="N23" s="157"/>
      <c r="O23" s="165"/>
      <c r="P23" s="160"/>
      <c r="Q23" s="189"/>
      <c r="R23" s="155"/>
      <c r="S23" s="227"/>
      <c r="T23" s="227"/>
    </row>
    <row r="24" spans="1:20" ht="15" customHeight="1" x14ac:dyDescent="0.3">
      <c r="A24" s="162"/>
      <c r="B24" s="347" t="s">
        <v>72</v>
      </c>
      <c r="C24" s="348">
        <v>0</v>
      </c>
      <c r="D24" s="198"/>
      <c r="E24" s="199"/>
      <c r="F24" s="194"/>
      <c r="G24" s="200"/>
      <c r="H24" s="194"/>
      <c r="I24" s="200"/>
      <c r="J24" s="194"/>
      <c r="K24" s="200"/>
      <c r="L24" s="194"/>
      <c r="M24" s="200"/>
      <c r="N24" s="209">
        <f t="shared" ref="N24:N36" si="1">IF(ISERROR(L24+J24+H24+F24),"Invalid Input",L24+J24+H24+F24)</f>
        <v>0</v>
      </c>
      <c r="O24" s="210">
        <f t="shared" ref="O24:O36" si="2">IF(ISERROR(G24+I24+K24+M24),"Invalid Input",G24+I24+K24+M24)</f>
        <v>0</v>
      </c>
      <c r="P24" s="207">
        <v>0</v>
      </c>
      <c r="Q24" s="192">
        <f t="shared" ref="Q24:Q36" si="3">IF(ISERROR(P24-O24),"Invalid Input",(P24-O24))</f>
        <v>0</v>
      </c>
      <c r="R24" s="155" t="b">
        <v>1</v>
      </c>
      <c r="S24" s="229"/>
      <c r="T24" s="229"/>
    </row>
    <row r="25" spans="1:20" ht="15" customHeight="1" x14ac:dyDescent="0.3">
      <c r="A25" s="162"/>
      <c r="B25" s="347" t="s">
        <v>73</v>
      </c>
      <c r="C25" s="348">
        <v>0</v>
      </c>
      <c r="D25" s="198"/>
      <c r="E25" s="199"/>
      <c r="F25" s="194"/>
      <c r="G25" s="200"/>
      <c r="H25" s="194"/>
      <c r="I25" s="200"/>
      <c r="J25" s="194"/>
      <c r="K25" s="200"/>
      <c r="L25" s="194"/>
      <c r="M25" s="200"/>
      <c r="N25" s="209">
        <f t="shared" si="1"/>
        <v>0</v>
      </c>
      <c r="O25" s="210">
        <f t="shared" si="2"/>
        <v>0</v>
      </c>
      <c r="P25" s="207">
        <v>0</v>
      </c>
      <c r="Q25" s="192">
        <f t="shared" si="3"/>
        <v>0</v>
      </c>
      <c r="R25" s="155" t="b">
        <v>1</v>
      </c>
      <c r="S25" s="229"/>
      <c r="T25" s="229"/>
    </row>
    <row r="26" spans="1:20" ht="15" customHeight="1" x14ac:dyDescent="0.3">
      <c r="A26" s="162"/>
      <c r="B26" s="347" t="s">
        <v>27</v>
      </c>
      <c r="C26" s="348">
        <v>0</v>
      </c>
      <c r="D26" s="198"/>
      <c r="E26" s="199"/>
      <c r="F26" s="194"/>
      <c r="G26" s="200"/>
      <c r="H26" s="194"/>
      <c r="I26" s="200"/>
      <c r="J26" s="194"/>
      <c r="K26" s="200"/>
      <c r="L26" s="194"/>
      <c r="M26" s="200"/>
      <c r="N26" s="209">
        <f t="shared" si="1"/>
        <v>0</v>
      </c>
      <c r="O26" s="210">
        <f t="shared" si="2"/>
        <v>0</v>
      </c>
      <c r="P26" s="207">
        <v>0</v>
      </c>
      <c r="Q26" s="192">
        <f t="shared" si="3"/>
        <v>0</v>
      </c>
      <c r="R26" s="155" t="b">
        <v>1</v>
      </c>
      <c r="S26" s="229"/>
      <c r="T26" s="229"/>
    </row>
    <row r="27" spans="1:20" ht="15" customHeight="1" x14ac:dyDescent="0.3">
      <c r="A27" s="162"/>
      <c r="B27" s="347" t="s">
        <v>28</v>
      </c>
      <c r="C27" s="348">
        <v>0</v>
      </c>
      <c r="D27" s="198"/>
      <c r="E27" s="199"/>
      <c r="F27" s="194"/>
      <c r="G27" s="200"/>
      <c r="H27" s="194"/>
      <c r="I27" s="200"/>
      <c r="J27" s="194"/>
      <c r="K27" s="200"/>
      <c r="L27" s="194"/>
      <c r="M27" s="200"/>
      <c r="N27" s="209">
        <f t="shared" si="1"/>
        <v>0</v>
      </c>
      <c r="O27" s="210">
        <f t="shared" si="2"/>
        <v>0</v>
      </c>
      <c r="P27" s="207">
        <v>0</v>
      </c>
      <c r="Q27" s="192">
        <f t="shared" si="3"/>
        <v>0</v>
      </c>
      <c r="R27" s="155" t="b">
        <v>1</v>
      </c>
      <c r="S27" s="229"/>
      <c r="T27" s="229"/>
    </row>
    <row r="28" spans="1:20" ht="15" customHeight="1" x14ac:dyDescent="0.3">
      <c r="A28" s="162"/>
      <c r="B28" s="347" t="s">
        <v>172</v>
      </c>
      <c r="C28" s="348"/>
      <c r="D28" s="198"/>
      <c r="E28" s="199"/>
      <c r="F28" s="194"/>
      <c r="G28" s="200"/>
      <c r="H28" s="194"/>
      <c r="I28" s="200"/>
      <c r="J28" s="194"/>
      <c r="K28" s="200"/>
      <c r="L28" s="194"/>
      <c r="M28" s="200"/>
      <c r="N28" s="209">
        <f t="shared" si="1"/>
        <v>0</v>
      </c>
      <c r="O28" s="210">
        <f t="shared" si="2"/>
        <v>0</v>
      </c>
      <c r="P28" s="207">
        <v>0</v>
      </c>
      <c r="Q28" s="192">
        <f t="shared" si="3"/>
        <v>0</v>
      </c>
      <c r="R28" s="155" t="b">
        <v>1</v>
      </c>
      <c r="S28" s="229"/>
      <c r="T28" s="229"/>
    </row>
    <row r="29" spans="1:20" ht="15" customHeight="1" x14ac:dyDescent="0.3">
      <c r="A29" s="162"/>
      <c r="B29" s="347" t="s">
        <v>34</v>
      </c>
      <c r="C29" s="348">
        <v>0</v>
      </c>
      <c r="D29" s="198"/>
      <c r="E29" s="199"/>
      <c r="F29" s="194"/>
      <c r="G29" s="200"/>
      <c r="H29" s="194"/>
      <c r="I29" s="200"/>
      <c r="J29" s="194"/>
      <c r="K29" s="200"/>
      <c r="L29" s="194"/>
      <c r="M29" s="200"/>
      <c r="N29" s="209">
        <f t="shared" si="1"/>
        <v>0</v>
      </c>
      <c r="O29" s="210">
        <f t="shared" si="2"/>
        <v>0</v>
      </c>
      <c r="P29" s="207">
        <v>0</v>
      </c>
      <c r="Q29" s="192">
        <f t="shared" si="3"/>
        <v>0</v>
      </c>
      <c r="R29" s="155" t="b">
        <v>1</v>
      </c>
      <c r="S29" s="229"/>
      <c r="T29" s="229"/>
    </row>
    <row r="30" spans="1:20" ht="15" customHeight="1" x14ac:dyDescent="0.3">
      <c r="A30" s="162"/>
      <c r="B30" s="347" t="s">
        <v>35</v>
      </c>
      <c r="C30" s="348"/>
      <c r="D30" s="198"/>
      <c r="E30" s="199"/>
      <c r="F30" s="194"/>
      <c r="G30" s="200"/>
      <c r="H30" s="194"/>
      <c r="I30" s="200"/>
      <c r="J30" s="194"/>
      <c r="K30" s="200"/>
      <c r="L30" s="194"/>
      <c r="M30" s="200"/>
      <c r="N30" s="209">
        <f t="shared" si="1"/>
        <v>0</v>
      </c>
      <c r="O30" s="210">
        <f t="shared" si="2"/>
        <v>0</v>
      </c>
      <c r="P30" s="207">
        <v>0</v>
      </c>
      <c r="Q30" s="192">
        <f t="shared" si="3"/>
        <v>0</v>
      </c>
      <c r="R30" s="155" t="b">
        <v>1</v>
      </c>
      <c r="S30" s="229"/>
      <c r="T30" s="229"/>
    </row>
    <row r="31" spans="1:20" ht="15" customHeight="1" x14ac:dyDescent="0.3">
      <c r="A31" s="162"/>
      <c r="B31" s="242" t="s">
        <v>170</v>
      </c>
      <c r="C31" s="238"/>
      <c r="D31" s="198"/>
      <c r="E31" s="199"/>
      <c r="F31" s="194"/>
      <c r="G31" s="200"/>
      <c r="H31" s="194"/>
      <c r="I31" s="200"/>
      <c r="J31" s="194"/>
      <c r="K31" s="200"/>
      <c r="L31" s="194"/>
      <c r="M31" s="200"/>
      <c r="N31" s="209">
        <f t="shared" si="1"/>
        <v>0</v>
      </c>
      <c r="O31" s="210">
        <f t="shared" si="2"/>
        <v>0</v>
      </c>
      <c r="P31" s="207">
        <v>0</v>
      </c>
      <c r="Q31" s="192">
        <f t="shared" si="3"/>
        <v>0</v>
      </c>
      <c r="R31" s="155"/>
      <c r="S31" s="229"/>
      <c r="T31" s="229"/>
    </row>
    <row r="32" spans="1:20" ht="15" customHeight="1" x14ac:dyDescent="0.3">
      <c r="A32" s="162"/>
      <c r="B32" s="347" t="s">
        <v>30</v>
      </c>
      <c r="C32" s="348">
        <v>0</v>
      </c>
      <c r="D32" s="198"/>
      <c r="E32" s="199"/>
      <c r="F32" s="194"/>
      <c r="G32" s="200"/>
      <c r="H32" s="194"/>
      <c r="I32" s="200"/>
      <c r="J32" s="194"/>
      <c r="K32" s="200"/>
      <c r="L32" s="194"/>
      <c r="M32" s="200"/>
      <c r="N32" s="209">
        <f t="shared" si="1"/>
        <v>0</v>
      </c>
      <c r="O32" s="210">
        <f t="shared" si="2"/>
        <v>0</v>
      </c>
      <c r="P32" s="207">
        <v>0</v>
      </c>
      <c r="Q32" s="192">
        <f t="shared" si="3"/>
        <v>0</v>
      </c>
      <c r="R32" s="155" t="b">
        <v>1</v>
      </c>
      <c r="S32" s="229"/>
      <c r="T32" s="229"/>
    </row>
    <row r="33" spans="1:20" ht="15" customHeight="1" x14ac:dyDescent="0.3">
      <c r="A33" s="162"/>
      <c r="B33" s="347" t="s">
        <v>74</v>
      </c>
      <c r="C33" s="348">
        <v>0</v>
      </c>
      <c r="D33" s="198"/>
      <c r="E33" s="199"/>
      <c r="F33" s="194"/>
      <c r="G33" s="200"/>
      <c r="H33" s="194"/>
      <c r="I33" s="200"/>
      <c r="J33" s="194"/>
      <c r="K33" s="200"/>
      <c r="L33" s="194"/>
      <c r="M33" s="200"/>
      <c r="N33" s="209">
        <f t="shared" si="1"/>
        <v>0</v>
      </c>
      <c r="O33" s="210">
        <f t="shared" si="2"/>
        <v>0</v>
      </c>
      <c r="P33" s="207">
        <v>0</v>
      </c>
      <c r="Q33" s="192">
        <f t="shared" si="3"/>
        <v>0</v>
      </c>
      <c r="R33" s="155"/>
      <c r="S33" s="229"/>
      <c r="T33" s="229"/>
    </row>
    <row r="34" spans="1:20" ht="15" customHeight="1" x14ac:dyDescent="0.3">
      <c r="A34" s="162"/>
      <c r="B34" s="347" t="s">
        <v>75</v>
      </c>
      <c r="C34" s="348"/>
      <c r="D34" s="198"/>
      <c r="E34" s="199"/>
      <c r="F34" s="194"/>
      <c r="G34" s="200"/>
      <c r="H34" s="194"/>
      <c r="I34" s="200"/>
      <c r="J34" s="194"/>
      <c r="K34" s="200"/>
      <c r="L34" s="194"/>
      <c r="M34" s="200"/>
      <c r="N34" s="209">
        <f t="shared" si="1"/>
        <v>0</v>
      </c>
      <c r="O34" s="210">
        <f t="shared" si="2"/>
        <v>0</v>
      </c>
      <c r="P34" s="207">
        <v>0</v>
      </c>
      <c r="Q34" s="192">
        <f t="shared" si="3"/>
        <v>0</v>
      </c>
      <c r="R34" s="155"/>
      <c r="S34" s="229"/>
      <c r="T34" s="229"/>
    </row>
    <row r="35" spans="1:20" x14ac:dyDescent="0.3">
      <c r="A35" s="162"/>
      <c r="B35" s="242" t="s">
        <v>171</v>
      </c>
      <c r="C35" s="238"/>
      <c r="D35" s="198"/>
      <c r="E35" s="199"/>
      <c r="F35" s="194"/>
      <c r="G35" s="200"/>
      <c r="H35" s="194"/>
      <c r="I35" s="200"/>
      <c r="J35" s="194"/>
      <c r="K35" s="200"/>
      <c r="L35" s="194"/>
      <c r="M35" s="200"/>
      <c r="N35" s="209">
        <f t="shared" si="1"/>
        <v>0</v>
      </c>
      <c r="O35" s="210">
        <f t="shared" si="2"/>
        <v>0</v>
      </c>
      <c r="P35" s="207">
        <v>0</v>
      </c>
      <c r="Q35" s="192">
        <f t="shared" si="3"/>
        <v>0</v>
      </c>
      <c r="R35" s="155"/>
      <c r="S35" s="229"/>
      <c r="T35" s="229"/>
    </row>
    <row r="36" spans="1:20" ht="15" customHeight="1" x14ac:dyDescent="0.3">
      <c r="A36" s="162"/>
      <c r="B36" s="347" t="s">
        <v>76</v>
      </c>
      <c r="C36" s="348"/>
      <c r="D36" s="198"/>
      <c r="E36" s="199"/>
      <c r="F36" s="194"/>
      <c r="G36" s="200"/>
      <c r="H36" s="194"/>
      <c r="I36" s="200"/>
      <c r="J36" s="194"/>
      <c r="K36" s="200"/>
      <c r="L36" s="194"/>
      <c r="M36" s="200"/>
      <c r="N36" s="209">
        <f t="shared" si="1"/>
        <v>0</v>
      </c>
      <c r="O36" s="210">
        <f t="shared" si="2"/>
        <v>0</v>
      </c>
      <c r="P36" s="207">
        <v>0</v>
      </c>
      <c r="Q36" s="192">
        <f t="shared" si="3"/>
        <v>0</v>
      </c>
      <c r="R36" s="155" t="b">
        <v>1</v>
      </c>
      <c r="S36" s="229"/>
      <c r="T36" s="229"/>
    </row>
    <row r="37" spans="1:20" s="216" customFormat="1" ht="8.1" customHeight="1" x14ac:dyDescent="0.3">
      <c r="A37" s="213"/>
      <c r="B37" s="354">
        <f>COUNTA(B24:B36)</f>
        <v>13</v>
      </c>
      <c r="C37" s="355"/>
      <c r="D37" s="214"/>
      <c r="E37" s="214"/>
      <c r="F37" s="214"/>
      <c r="G37" s="215"/>
      <c r="H37" s="214"/>
      <c r="I37" s="215"/>
      <c r="J37" s="214"/>
      <c r="K37" s="215"/>
      <c r="L37" s="214"/>
      <c r="M37" s="215"/>
      <c r="N37" s="181"/>
      <c r="O37" s="190"/>
      <c r="P37" s="214"/>
      <c r="Q37" s="192"/>
      <c r="R37" s="235" t="b">
        <v>1</v>
      </c>
      <c r="S37" s="230"/>
      <c r="T37" s="230"/>
    </row>
    <row r="38" spans="1:20" x14ac:dyDescent="0.3">
      <c r="A38" s="356" t="s">
        <v>37</v>
      </c>
      <c r="B38" s="357"/>
      <c r="C38" s="358"/>
      <c r="D38" s="214"/>
      <c r="E38" s="214"/>
      <c r="F38" s="214"/>
      <c r="G38" s="215"/>
      <c r="H38" s="214"/>
      <c r="I38" s="215"/>
      <c r="J38" s="214"/>
      <c r="K38" s="215"/>
      <c r="L38" s="214"/>
      <c r="M38" s="215"/>
      <c r="N38" s="181"/>
      <c r="O38" s="190"/>
      <c r="P38" s="214"/>
      <c r="Q38" s="192"/>
      <c r="R38" s="155" t="b">
        <v>1</v>
      </c>
      <c r="S38" s="229"/>
      <c r="T38" s="229"/>
    </row>
    <row r="39" spans="1:20" ht="8.1" customHeight="1" x14ac:dyDescent="0.3">
      <c r="A39" s="239"/>
      <c r="B39" s="240"/>
      <c r="C39" s="241"/>
      <c r="D39" s="214"/>
      <c r="E39" s="214"/>
      <c r="F39" s="214"/>
      <c r="G39" s="215"/>
      <c r="H39" s="214"/>
      <c r="I39" s="215"/>
      <c r="J39" s="214"/>
      <c r="K39" s="215"/>
      <c r="L39" s="214"/>
      <c r="M39" s="215"/>
      <c r="N39" s="181"/>
      <c r="O39" s="190"/>
      <c r="P39" s="214"/>
      <c r="Q39" s="192"/>
      <c r="R39" s="155" t="b">
        <v>1</v>
      </c>
      <c r="S39" s="229"/>
      <c r="T39" s="229"/>
    </row>
    <row r="40" spans="1:20" ht="15" customHeight="1" x14ac:dyDescent="0.3">
      <c r="A40" s="166"/>
      <c r="B40" s="347" t="s">
        <v>43</v>
      </c>
      <c r="C40" s="348">
        <v>0</v>
      </c>
      <c r="D40" s="198">
        <v>0</v>
      </c>
      <c r="E40" s="199"/>
      <c r="F40" s="194"/>
      <c r="G40" s="200"/>
      <c r="H40" s="194"/>
      <c r="I40" s="200"/>
      <c r="J40" s="194"/>
      <c r="K40" s="200"/>
      <c r="L40" s="194"/>
      <c r="M40" s="200"/>
      <c r="N40" s="209">
        <f>IF(ISERROR(L40+J40+H40+F40),"Invalid Input",L40+J40+H40+F40)</f>
        <v>0</v>
      </c>
      <c r="O40" s="210">
        <f>IF(ISERROR(G40+I40+K40+M40),"Invalid Input",G40+I40+K40+M40)</f>
        <v>0</v>
      </c>
      <c r="P40" s="207">
        <v>0</v>
      </c>
      <c r="Q40" s="192">
        <f>IF(ISERROR(P40-O40),"Invalid Input",(P40-O40))</f>
        <v>0</v>
      </c>
      <c r="R40" s="155" t="b">
        <v>1</v>
      </c>
      <c r="S40" s="229"/>
      <c r="T40" s="229"/>
    </row>
    <row r="41" spans="1:20" ht="15" customHeight="1" x14ac:dyDescent="0.3">
      <c r="A41" s="166"/>
      <c r="B41" s="347" t="s">
        <v>42</v>
      </c>
      <c r="C41" s="348">
        <v>0</v>
      </c>
      <c r="D41" s="198">
        <v>0</v>
      </c>
      <c r="E41" s="199">
        <v>26</v>
      </c>
      <c r="F41" s="194">
        <v>0</v>
      </c>
      <c r="G41" s="200">
        <v>0</v>
      </c>
      <c r="H41" s="194">
        <v>0</v>
      </c>
      <c r="I41" s="200">
        <v>0</v>
      </c>
      <c r="J41" s="194">
        <v>21</v>
      </c>
      <c r="K41" s="200">
        <v>21</v>
      </c>
      <c r="L41" s="194"/>
      <c r="M41" s="200"/>
      <c r="N41" s="209">
        <f>IF(ISERROR(L41+J41+H41+F41),"Invalid Input",L41+J41+H41+F41)</f>
        <v>21</v>
      </c>
      <c r="O41" s="210">
        <f>IF(ISERROR(G41+I41+K41+M41),"Invalid Input",G41+I41+K41+M41)</f>
        <v>21</v>
      </c>
      <c r="P41" s="207">
        <v>0</v>
      </c>
      <c r="Q41" s="192">
        <f>IF(ISERROR(P41-O41),"Invalid Input",(P41-O41))</f>
        <v>-21</v>
      </c>
      <c r="R41" s="155" t="b">
        <v>1</v>
      </c>
      <c r="S41" s="229"/>
      <c r="T41" s="229"/>
    </row>
    <row r="42" spans="1:20" ht="15" customHeight="1" x14ac:dyDescent="0.3">
      <c r="A42" s="166"/>
      <c r="B42" s="347" t="s">
        <v>77</v>
      </c>
      <c r="C42" s="348">
        <v>0</v>
      </c>
      <c r="D42" s="198">
        <v>0</v>
      </c>
      <c r="E42" s="199">
        <v>2</v>
      </c>
      <c r="F42" s="194">
        <v>0</v>
      </c>
      <c r="G42" s="200">
        <v>0</v>
      </c>
      <c r="H42" s="194">
        <v>0</v>
      </c>
      <c r="I42" s="200">
        <v>0</v>
      </c>
      <c r="J42" s="194">
        <v>0</v>
      </c>
      <c r="K42" s="200">
        <v>0</v>
      </c>
      <c r="L42" s="194"/>
      <c r="M42" s="200"/>
      <c r="N42" s="209">
        <f>IF(ISERROR(L42+J42+H42+F42),"Invalid Input",L42+J42+H42+F42)</f>
        <v>0</v>
      </c>
      <c r="O42" s="210">
        <f>IF(ISERROR(G42+I42+K42+M42),"Invalid Input",G42+I42+K42+M42)</f>
        <v>0</v>
      </c>
      <c r="P42" s="207">
        <v>0</v>
      </c>
      <c r="Q42" s="192">
        <f>IF(ISERROR(P42-O42),"Invalid Input",(P42-O42))</f>
        <v>0</v>
      </c>
      <c r="R42" s="155" t="b">
        <v>1</v>
      </c>
      <c r="S42" s="229"/>
      <c r="T42" s="229"/>
    </row>
    <row r="43" spans="1:20" ht="15" customHeight="1" x14ac:dyDescent="0.3">
      <c r="A43" s="166"/>
      <c r="B43" s="347" t="s">
        <v>78</v>
      </c>
      <c r="C43" s="348">
        <v>0</v>
      </c>
      <c r="D43" s="198">
        <v>0</v>
      </c>
      <c r="E43" s="199"/>
      <c r="F43" s="194"/>
      <c r="G43" s="200"/>
      <c r="H43" s="194"/>
      <c r="I43" s="200"/>
      <c r="J43" s="194"/>
      <c r="K43" s="200"/>
      <c r="L43" s="194"/>
      <c r="M43" s="200"/>
      <c r="N43" s="209">
        <f>IF(ISERROR(L43+J43+H43+F43),"Invalid Input",L43+J43+H43+F43)</f>
        <v>0</v>
      </c>
      <c r="O43" s="210">
        <f>IF(ISERROR(G43+I43+K43+M43),"Invalid Input",G43+I43+K43+M43)</f>
        <v>0</v>
      </c>
      <c r="P43" s="207">
        <v>0</v>
      </c>
      <c r="Q43" s="192">
        <f>IF(ISERROR(P43-O43),"Invalid Input",(P43-O43))</f>
        <v>0</v>
      </c>
      <c r="R43" s="228" t="b">
        <v>1</v>
      </c>
      <c r="S43" s="229"/>
      <c r="T43" s="229"/>
    </row>
    <row r="44" spans="1:20" x14ac:dyDescent="0.3">
      <c r="A44" s="166"/>
      <c r="B44" s="237"/>
      <c r="C44" s="238"/>
      <c r="D44" s="233"/>
      <c r="E44" s="233"/>
      <c r="F44" s="233"/>
      <c r="G44" s="234"/>
      <c r="H44" s="233"/>
      <c r="I44" s="234"/>
      <c r="J44" s="233"/>
      <c r="K44" s="234"/>
      <c r="L44" s="233"/>
      <c r="M44" s="234"/>
      <c r="N44" s="209"/>
      <c r="O44" s="210"/>
      <c r="P44" s="234"/>
      <c r="Q44" s="192"/>
      <c r="R44" s="155"/>
      <c r="S44" s="229"/>
      <c r="T44" s="229"/>
    </row>
    <row r="45" spans="1:20" ht="14.1" customHeight="1" x14ac:dyDescent="0.3">
      <c r="A45" s="356" t="s">
        <v>25</v>
      </c>
      <c r="B45" s="357"/>
      <c r="C45" s="358"/>
      <c r="D45" s="233"/>
      <c r="E45" s="233"/>
      <c r="F45" s="233"/>
      <c r="G45" s="234"/>
      <c r="H45" s="233"/>
      <c r="I45" s="234"/>
      <c r="J45" s="233"/>
      <c r="K45" s="234"/>
      <c r="L45" s="233"/>
      <c r="M45" s="234"/>
      <c r="N45" s="209"/>
      <c r="O45" s="210"/>
      <c r="P45" s="234"/>
      <c r="Q45" s="192"/>
      <c r="R45" s="155"/>
      <c r="S45" s="229"/>
      <c r="T45" s="229"/>
    </row>
    <row r="46" spans="1:20" ht="6.75" customHeight="1" x14ac:dyDescent="0.3">
      <c r="A46" s="239"/>
      <c r="B46" s="240"/>
      <c r="C46" s="241"/>
      <c r="D46" s="233"/>
      <c r="E46" s="233"/>
      <c r="F46" s="233"/>
      <c r="G46" s="234"/>
      <c r="H46" s="233"/>
      <c r="I46" s="234"/>
      <c r="J46" s="233"/>
      <c r="K46" s="234"/>
      <c r="L46" s="233"/>
      <c r="M46" s="234"/>
      <c r="N46" s="209"/>
      <c r="O46" s="210"/>
      <c r="P46" s="234"/>
      <c r="Q46" s="192"/>
      <c r="R46" s="155"/>
      <c r="S46" s="229"/>
      <c r="T46" s="229"/>
    </row>
    <row r="47" spans="1:20" ht="15" customHeight="1" x14ac:dyDescent="0.3">
      <c r="A47" s="166"/>
      <c r="B47" s="347" t="s">
        <v>39</v>
      </c>
      <c r="C47" s="348">
        <v>0</v>
      </c>
      <c r="D47" s="198">
        <v>0</v>
      </c>
      <c r="E47" s="199"/>
      <c r="F47" s="194"/>
      <c r="G47" s="200"/>
      <c r="H47" s="194"/>
      <c r="I47" s="200"/>
      <c r="J47" s="194"/>
      <c r="K47" s="200"/>
      <c r="L47" s="194"/>
      <c r="M47" s="200"/>
      <c r="N47" s="209">
        <f>IF(ISERROR(L47+J47+H47+F47),"Invalid Input",L47+J47+H47+F47)</f>
        <v>0</v>
      </c>
      <c r="O47" s="210">
        <f>IF(ISERROR(G47+I47+K47+M47),"Invalid Input",G47+I47+K47+M47)</f>
        <v>0</v>
      </c>
      <c r="P47" s="207">
        <v>0</v>
      </c>
      <c r="Q47" s="192">
        <f>IF(ISERROR(P47-O47),"Invalid Input",(P47-O47))</f>
        <v>0</v>
      </c>
      <c r="R47" s="155" t="b">
        <v>1</v>
      </c>
      <c r="S47" s="229"/>
      <c r="T47" s="229"/>
    </row>
    <row r="48" spans="1:20" ht="15" customHeight="1" x14ac:dyDescent="0.3">
      <c r="A48" s="166"/>
      <c r="B48" s="347" t="s">
        <v>40</v>
      </c>
      <c r="C48" s="348">
        <v>0</v>
      </c>
      <c r="D48" s="198">
        <v>0</v>
      </c>
      <c r="E48" s="199"/>
      <c r="F48" s="194"/>
      <c r="G48" s="200"/>
      <c r="H48" s="194"/>
      <c r="I48" s="200"/>
      <c r="J48" s="194"/>
      <c r="K48" s="200"/>
      <c r="L48" s="194"/>
      <c r="M48" s="200"/>
      <c r="N48" s="209">
        <f>IF(ISERROR(L48+J48+H48+F48),"Invalid Input",L48+J48+H48+F48)</f>
        <v>0</v>
      </c>
      <c r="O48" s="210">
        <f>IF(ISERROR(G48+I48+K48+M48),"Invalid Input",G48+I48+K48+M48)</f>
        <v>0</v>
      </c>
      <c r="P48" s="207">
        <v>0</v>
      </c>
      <c r="Q48" s="192">
        <f>IF(ISERROR(P48-O48),"Invalid Input",(P48-O48))</f>
        <v>0</v>
      </c>
      <c r="R48" s="155" t="b">
        <v>1</v>
      </c>
      <c r="S48" s="229"/>
      <c r="T48" s="229"/>
    </row>
    <row r="49" spans="1:20" ht="15" customHeight="1" x14ac:dyDescent="0.3">
      <c r="A49" s="156"/>
      <c r="B49" s="347" t="s">
        <v>41</v>
      </c>
      <c r="C49" s="348">
        <v>0</v>
      </c>
      <c r="D49" s="198">
        <v>0</v>
      </c>
      <c r="E49" s="199"/>
      <c r="F49" s="194"/>
      <c r="G49" s="200"/>
      <c r="H49" s="194"/>
      <c r="I49" s="200"/>
      <c r="J49" s="194"/>
      <c r="K49" s="200"/>
      <c r="L49" s="194"/>
      <c r="M49" s="200"/>
      <c r="N49" s="209">
        <f>IF(ISERROR(L49+J49+H49+F49),"Invalid Input",L49+J49+H49+F49)</f>
        <v>0</v>
      </c>
      <c r="O49" s="210">
        <f>IF(ISERROR(G49+I49+K49+M49),"Invalid Input",G49+I49+K49+M49)</f>
        <v>0</v>
      </c>
      <c r="P49" s="207">
        <v>0</v>
      </c>
      <c r="Q49" s="192">
        <f>IF(ISERROR(P49-O49),"Invalid Input",(P49-O49))</f>
        <v>0</v>
      </c>
      <c r="R49" s="155" t="b">
        <v>1</v>
      </c>
      <c r="S49" s="231"/>
      <c r="T49" s="231"/>
    </row>
    <row r="50" spans="1:20" ht="8.1" customHeight="1" x14ac:dyDescent="0.3">
      <c r="A50" s="162"/>
      <c r="B50" s="345">
        <f>COUNTA(B40:B49)</f>
        <v>7</v>
      </c>
      <c r="C50" s="346"/>
      <c r="D50" s="214"/>
      <c r="E50" s="214"/>
      <c r="F50" s="214"/>
      <c r="G50" s="215"/>
      <c r="H50" s="214"/>
      <c r="I50" s="215"/>
      <c r="J50" s="214"/>
      <c r="K50" s="215"/>
      <c r="L50" s="214"/>
      <c r="M50" s="215"/>
      <c r="N50" s="181"/>
      <c r="O50" s="190"/>
      <c r="P50" s="214"/>
      <c r="Q50" s="192"/>
      <c r="R50" s="155" t="b">
        <v>1</v>
      </c>
      <c r="S50" s="231"/>
      <c r="T50" s="231"/>
    </row>
    <row r="51" spans="1:20" x14ac:dyDescent="0.3">
      <c r="A51" s="356" t="s">
        <v>20</v>
      </c>
      <c r="B51" s="357"/>
      <c r="C51" s="358"/>
      <c r="D51" s="214"/>
      <c r="E51" s="214"/>
      <c r="F51" s="214"/>
      <c r="G51" s="215"/>
      <c r="H51" s="214"/>
      <c r="I51" s="215"/>
      <c r="J51" s="214"/>
      <c r="K51" s="215"/>
      <c r="L51" s="214"/>
      <c r="M51" s="215"/>
      <c r="N51" s="181"/>
      <c r="O51" s="190"/>
      <c r="P51" s="214"/>
      <c r="Q51" s="192"/>
      <c r="R51" s="155"/>
      <c r="S51" s="231"/>
      <c r="T51" s="231"/>
    </row>
    <row r="52" spans="1:20" x14ac:dyDescent="0.3">
      <c r="A52" s="212" t="s">
        <v>15</v>
      </c>
      <c r="B52" s="240"/>
      <c r="C52" s="241"/>
      <c r="D52" s="214"/>
      <c r="E52" s="214"/>
      <c r="F52" s="214"/>
      <c r="G52" s="215"/>
      <c r="H52" s="214"/>
      <c r="I52" s="215"/>
      <c r="J52" s="214"/>
      <c r="K52" s="215"/>
      <c r="L52" s="214"/>
      <c r="M52" s="215"/>
      <c r="N52" s="181"/>
      <c r="O52" s="190"/>
      <c r="P52" s="214"/>
      <c r="Q52" s="192"/>
      <c r="R52" s="155" t="b">
        <v>1</v>
      </c>
      <c r="S52" s="231"/>
      <c r="T52" s="231"/>
    </row>
    <row r="53" spans="1:20" ht="26.25" customHeight="1" x14ac:dyDescent="0.3">
      <c r="A53" s="162"/>
      <c r="B53" s="347" t="s">
        <v>38</v>
      </c>
      <c r="C53" s="348">
        <v>0</v>
      </c>
      <c r="D53" s="198">
        <v>0</v>
      </c>
      <c r="E53" s="199"/>
      <c r="F53" s="194"/>
      <c r="G53" s="200"/>
      <c r="H53" s="194"/>
      <c r="I53" s="200"/>
      <c r="J53" s="194"/>
      <c r="K53" s="200"/>
      <c r="L53" s="194"/>
      <c r="M53" s="200"/>
      <c r="N53" s="209">
        <f>IF(ISERROR(L53+J53+H53+F53),"Invalid Input",L53+J53+H53+F53)</f>
        <v>0</v>
      </c>
      <c r="O53" s="210">
        <f>IF(ISERROR(G53+I53+K53+M53),"Invalid Input",G53+I53+K53+M53)</f>
        <v>0</v>
      </c>
      <c r="P53" s="207">
        <v>0</v>
      </c>
      <c r="Q53" s="192">
        <f>IF(ISERROR(P53-O53),"Invalid Input",(P53-O53))</f>
        <v>0</v>
      </c>
      <c r="R53" s="155" t="b">
        <v>1</v>
      </c>
      <c r="S53" s="231"/>
      <c r="T53" s="231"/>
    </row>
    <row r="54" spans="1:20" ht="15" customHeight="1" x14ac:dyDescent="0.3">
      <c r="A54" s="166"/>
      <c r="B54" s="347" t="s">
        <v>44</v>
      </c>
      <c r="C54" s="348">
        <v>0</v>
      </c>
      <c r="D54" s="198">
        <v>0</v>
      </c>
      <c r="E54" s="199"/>
      <c r="F54" s="194"/>
      <c r="G54" s="200"/>
      <c r="H54" s="194"/>
      <c r="I54" s="200"/>
      <c r="J54" s="194"/>
      <c r="K54" s="200"/>
      <c r="L54" s="194"/>
      <c r="M54" s="200"/>
      <c r="N54" s="209">
        <f>IF(ISERROR(L54+J54+H54+F54),"Invalid Input",L54+J54+H54+F54)</f>
        <v>0</v>
      </c>
      <c r="O54" s="210">
        <f>IF(ISERROR(G54+I54+K54+M54),"Invalid Input",G54+I54+K54+M54)</f>
        <v>0</v>
      </c>
      <c r="P54" s="207">
        <v>0</v>
      </c>
      <c r="Q54" s="192">
        <f>IF(ISERROR(P54-O54),"Invalid Input",(P54-O54))</f>
        <v>0</v>
      </c>
      <c r="R54" s="155" t="b">
        <v>1</v>
      </c>
      <c r="S54" s="231"/>
      <c r="T54" s="231"/>
    </row>
    <row r="55" spans="1:20" ht="8.1" customHeight="1" x14ac:dyDescent="0.3">
      <c r="A55" s="156"/>
      <c r="B55" s="345">
        <f>COUNTA(B53:B54)</f>
        <v>2</v>
      </c>
      <c r="C55" s="346"/>
      <c r="D55" s="214"/>
      <c r="E55" s="214"/>
      <c r="F55" s="214"/>
      <c r="G55" s="215"/>
      <c r="H55" s="214"/>
      <c r="I55" s="215"/>
      <c r="J55" s="214"/>
      <c r="K55" s="215"/>
      <c r="L55" s="214"/>
      <c r="M55" s="215"/>
      <c r="N55" s="181"/>
      <c r="O55" s="190"/>
      <c r="P55" s="214"/>
      <c r="Q55" s="192"/>
      <c r="R55" s="155" t="b">
        <v>1</v>
      </c>
      <c r="S55" s="231"/>
      <c r="T55" s="231"/>
    </row>
    <row r="56" spans="1:20" x14ac:dyDescent="0.3">
      <c r="A56" s="212" t="s">
        <v>16</v>
      </c>
      <c r="B56" s="176"/>
      <c r="C56" s="177"/>
      <c r="D56" s="214"/>
      <c r="E56" s="214"/>
      <c r="F56" s="214"/>
      <c r="G56" s="215"/>
      <c r="H56" s="214"/>
      <c r="I56" s="215"/>
      <c r="J56" s="214"/>
      <c r="K56" s="215"/>
      <c r="L56" s="214"/>
      <c r="M56" s="215"/>
      <c r="N56" s="181"/>
      <c r="O56" s="190"/>
      <c r="P56" s="214"/>
      <c r="Q56" s="192"/>
      <c r="R56" s="155" t="b">
        <v>1</v>
      </c>
      <c r="S56" s="231"/>
      <c r="T56" s="231"/>
    </row>
    <row r="57" spans="1:20" ht="25.5" customHeight="1" x14ac:dyDescent="0.3">
      <c r="A57" s="166"/>
      <c r="B57" s="341" t="s">
        <v>45</v>
      </c>
      <c r="C57" s="342"/>
      <c r="D57" s="198">
        <v>0</v>
      </c>
      <c r="E57" s="199"/>
      <c r="F57" s="194"/>
      <c r="G57" s="200"/>
      <c r="H57" s="194"/>
      <c r="I57" s="200"/>
      <c r="J57" s="194"/>
      <c r="K57" s="200"/>
      <c r="L57" s="194"/>
      <c r="M57" s="200"/>
      <c r="N57" s="209">
        <f>IF(ISERROR(L57+J57+H57+F57),"Invalid Input",L57+J57+H57+F57)</f>
        <v>0</v>
      </c>
      <c r="O57" s="210">
        <f>IF(ISERROR(G57+I57+K57+M57),"Invalid Input",G57+I57+K57+M57)</f>
        <v>0</v>
      </c>
      <c r="P57" s="207">
        <v>0</v>
      </c>
      <c r="Q57" s="192">
        <f>IF(ISERROR(P57-O57),"Invalid Input",(P57-O57))</f>
        <v>0</v>
      </c>
      <c r="R57" s="155" t="b">
        <v>1</v>
      </c>
      <c r="S57" s="231"/>
      <c r="T57" s="231"/>
    </row>
    <row r="58" spans="1:20" ht="15" customHeight="1" x14ac:dyDescent="0.3">
      <c r="A58" s="166"/>
      <c r="B58" s="341" t="s">
        <v>46</v>
      </c>
      <c r="C58" s="342"/>
      <c r="D58" s="198">
        <v>0</v>
      </c>
      <c r="E58" s="199"/>
      <c r="F58" s="194"/>
      <c r="G58" s="200"/>
      <c r="H58" s="194"/>
      <c r="I58" s="200"/>
      <c r="J58" s="194"/>
      <c r="K58" s="200"/>
      <c r="L58" s="194"/>
      <c r="M58" s="200"/>
      <c r="N58" s="209">
        <f>IF(ISERROR(L58+J58+H58+F58),"Invalid Input",L58+J58+H58+F58)</f>
        <v>0</v>
      </c>
      <c r="O58" s="210">
        <f>IF(ISERROR(G58+I58+K58+M58),"Invalid Input",G58+I58+K58+M58)</f>
        <v>0</v>
      </c>
      <c r="P58" s="207">
        <v>0</v>
      </c>
      <c r="Q58" s="192">
        <f>IF(ISERROR(P58-O58),"Invalid Input",(P58-O58))</f>
        <v>0</v>
      </c>
      <c r="R58" s="155" t="b">
        <v>1</v>
      </c>
      <c r="S58" s="231"/>
      <c r="T58" s="231"/>
    </row>
    <row r="59" spans="1:20" ht="12.75" customHeight="1" x14ac:dyDescent="0.3">
      <c r="A59" s="156"/>
      <c r="B59" s="345">
        <f>COUNTA(B57:C58)</f>
        <v>2</v>
      </c>
      <c r="C59" s="346"/>
      <c r="D59" s="181"/>
      <c r="E59" s="181"/>
      <c r="F59" s="181"/>
      <c r="G59" s="190"/>
      <c r="H59" s="181"/>
      <c r="I59" s="190"/>
      <c r="J59" s="181"/>
      <c r="K59" s="190"/>
      <c r="L59" s="181"/>
      <c r="M59" s="190"/>
      <c r="N59" s="181"/>
      <c r="O59" s="190"/>
      <c r="P59" s="181"/>
      <c r="Q59" s="192"/>
      <c r="R59" s="155" t="b">
        <v>1</v>
      </c>
      <c r="S59" s="231"/>
      <c r="T59" s="231"/>
    </row>
    <row r="60" spans="1:20" x14ac:dyDescent="0.3">
      <c r="A60" s="212" t="s">
        <v>17</v>
      </c>
      <c r="B60" s="184"/>
      <c r="C60" s="177"/>
      <c r="D60" s="181"/>
      <c r="E60" s="181"/>
      <c r="F60" s="181"/>
      <c r="G60" s="190"/>
      <c r="H60" s="181"/>
      <c r="I60" s="190"/>
      <c r="J60" s="181"/>
      <c r="K60" s="190"/>
      <c r="L60" s="181"/>
      <c r="M60" s="190"/>
      <c r="N60" s="181"/>
      <c r="O60" s="190"/>
      <c r="P60" s="181"/>
      <c r="Q60" s="192"/>
      <c r="R60" s="155" t="b">
        <v>1</v>
      </c>
      <c r="S60" s="231"/>
      <c r="T60" s="231"/>
    </row>
    <row r="61" spans="1:20" x14ac:dyDescent="0.3">
      <c r="A61" s="166"/>
      <c r="B61" s="343" t="s">
        <v>80</v>
      </c>
      <c r="C61" s="344"/>
      <c r="D61" s="198"/>
      <c r="E61" s="199"/>
      <c r="F61" s="194"/>
      <c r="G61" s="200"/>
      <c r="H61" s="194"/>
      <c r="I61" s="200"/>
      <c r="J61" s="194"/>
      <c r="K61" s="200"/>
      <c r="L61" s="194"/>
      <c r="M61" s="200"/>
      <c r="N61" s="209">
        <f>IF(ISERROR(L61+J61+H61+F61),"Invalid Input",L61+J61+H61+F61)</f>
        <v>0</v>
      </c>
      <c r="O61" s="210">
        <f>IF(ISERROR(G61+I61+K61+M61),"Invalid Input",G61+I61+K61+M61)</f>
        <v>0</v>
      </c>
      <c r="P61" s="207">
        <v>0</v>
      </c>
      <c r="Q61" s="192">
        <f>IF(ISERROR(P61-O61),"Invalid Input",(P61-O61))</f>
        <v>0</v>
      </c>
      <c r="R61" s="155" t="b">
        <v>1</v>
      </c>
      <c r="S61" s="231"/>
      <c r="T61" s="231"/>
    </row>
    <row r="62" spans="1:20" x14ac:dyDescent="0.3">
      <c r="A62" s="166"/>
      <c r="B62" s="343" t="s">
        <v>79</v>
      </c>
      <c r="C62" s="344"/>
      <c r="D62" s="198"/>
      <c r="E62" s="199"/>
      <c r="F62" s="194"/>
      <c r="G62" s="200"/>
      <c r="H62" s="194"/>
      <c r="I62" s="200"/>
      <c r="J62" s="194"/>
      <c r="K62" s="200"/>
      <c r="L62" s="194"/>
      <c r="M62" s="200"/>
      <c r="N62" s="209">
        <f>IF(ISERROR(L62+J62+H62+F62),"Invalid Input",L62+J62+H62+F62)</f>
        <v>0</v>
      </c>
      <c r="O62" s="210">
        <f>IF(ISERROR(G62+I62+K62+M62),"Invalid Input",G62+I62+K62+M62)</f>
        <v>0</v>
      </c>
      <c r="P62" s="207">
        <v>0</v>
      </c>
      <c r="Q62" s="192">
        <f>IF(ISERROR(P62-O62),"Invalid Input",(P62-O62))</f>
        <v>0</v>
      </c>
      <c r="R62" s="155" t="b">
        <v>1</v>
      </c>
      <c r="S62" s="231"/>
      <c r="T62" s="231"/>
    </row>
    <row r="63" spans="1:20" x14ac:dyDescent="0.3">
      <c r="A63" s="166"/>
      <c r="B63" s="343" t="s">
        <v>81</v>
      </c>
      <c r="C63" s="344"/>
      <c r="D63" s="198"/>
      <c r="E63" s="199"/>
      <c r="F63" s="194"/>
      <c r="G63" s="200"/>
      <c r="H63" s="194"/>
      <c r="I63" s="200"/>
      <c r="J63" s="194"/>
      <c r="K63" s="200"/>
      <c r="L63" s="194"/>
      <c r="M63" s="200"/>
      <c r="N63" s="209">
        <f>IF(ISERROR(L63+J63+H63+F63),"Invalid Input",L63+J63+H63+F63)</f>
        <v>0</v>
      </c>
      <c r="O63" s="210">
        <f>IF(ISERROR(G63+I63+K63+M63),"Invalid Input",G63+I63+K63+M63)</f>
        <v>0</v>
      </c>
      <c r="P63" s="207">
        <v>0</v>
      </c>
      <c r="Q63" s="192">
        <f>IF(ISERROR(P63-O63),"Invalid Input",(P63-O63))</f>
        <v>0</v>
      </c>
      <c r="R63" s="155"/>
      <c r="S63" s="231"/>
      <c r="T63" s="231"/>
    </row>
    <row r="64" spans="1:20" ht="15" customHeight="1" x14ac:dyDescent="0.3">
      <c r="A64" s="166"/>
      <c r="B64" s="345">
        <f>COUNTA(B61:C62)</f>
        <v>2</v>
      </c>
      <c r="C64" s="346"/>
      <c r="D64" s="181"/>
      <c r="E64" s="181"/>
      <c r="F64" s="181"/>
      <c r="G64" s="190"/>
      <c r="H64" s="181"/>
      <c r="I64" s="190"/>
      <c r="J64" s="181"/>
      <c r="K64" s="190"/>
      <c r="L64" s="181"/>
      <c r="M64" s="190"/>
      <c r="N64" s="181"/>
      <c r="O64" s="190"/>
      <c r="P64" s="181"/>
      <c r="Q64" s="192"/>
      <c r="R64" s="155" t="b">
        <v>1</v>
      </c>
      <c r="S64" s="231"/>
      <c r="T64" s="231"/>
    </row>
    <row r="65" spans="1:20" x14ac:dyDescent="0.3">
      <c r="A65" s="212" t="s">
        <v>18</v>
      </c>
      <c r="B65" s="176"/>
      <c r="C65" s="177"/>
      <c r="D65" s="214"/>
      <c r="E65" s="214"/>
      <c r="F65" s="214"/>
      <c r="G65" s="215"/>
      <c r="H65" s="214"/>
      <c r="I65" s="215"/>
      <c r="J65" s="214"/>
      <c r="K65" s="215"/>
      <c r="L65" s="214"/>
      <c r="M65" s="215"/>
      <c r="N65" s="181"/>
      <c r="O65" s="190"/>
      <c r="P65" s="214"/>
      <c r="Q65" s="192"/>
      <c r="R65" s="155" t="b">
        <v>1</v>
      </c>
      <c r="S65" s="231"/>
      <c r="T65" s="231"/>
    </row>
    <row r="66" spans="1:20" x14ac:dyDescent="0.3">
      <c r="A66" s="166"/>
      <c r="B66" s="176" t="s">
        <v>85</v>
      </c>
      <c r="C66" s="177"/>
      <c r="D66" s="198"/>
      <c r="E66" s="199">
        <v>300</v>
      </c>
      <c r="F66" s="194">
        <v>0</v>
      </c>
      <c r="G66" s="200">
        <v>0</v>
      </c>
      <c r="H66" s="194">
        <v>0</v>
      </c>
      <c r="I66" s="200">
        <v>0</v>
      </c>
      <c r="J66" s="194">
        <v>0</v>
      </c>
      <c r="K66" s="200">
        <v>0</v>
      </c>
      <c r="L66" s="194"/>
      <c r="M66" s="200"/>
      <c r="N66" s="209">
        <f>IF(ISERROR(L66+J66+H66+F66),"Invalid Input",L66+J66+H66+F66)</f>
        <v>0</v>
      </c>
      <c r="O66" s="210">
        <f>IF(ISERROR(G66+I66+K66+M66),"Invalid Input",G66+I66+K66+M66)</f>
        <v>0</v>
      </c>
      <c r="P66" s="207">
        <v>0</v>
      </c>
      <c r="Q66" s="192">
        <f>IF(ISERROR(P66-O66),"Invalid Input",(P66-O66))</f>
        <v>0</v>
      </c>
      <c r="R66" s="155" t="b">
        <v>1</v>
      </c>
      <c r="S66" s="231"/>
      <c r="T66" s="231"/>
    </row>
    <row r="67" spans="1:20" x14ac:dyDescent="0.3">
      <c r="A67" s="166"/>
      <c r="B67" s="176" t="s">
        <v>82</v>
      </c>
      <c r="C67" s="177"/>
      <c r="D67" s="198">
        <v>0</v>
      </c>
      <c r="E67" s="199"/>
      <c r="F67" s="194"/>
      <c r="G67" s="200"/>
      <c r="H67" s="194"/>
      <c r="I67" s="200"/>
      <c r="J67" s="194"/>
      <c r="K67" s="200"/>
      <c r="L67" s="194"/>
      <c r="M67" s="200"/>
      <c r="N67" s="209">
        <f>IF(ISERROR(L67+J67+H67+F67),"Invalid Input",L67+J67+H67+F67)</f>
        <v>0</v>
      </c>
      <c r="O67" s="210">
        <f>IF(ISERROR(G67+I67+K67+M67),"Invalid Input",G67+I67+K67+M67)</f>
        <v>0</v>
      </c>
      <c r="P67" s="207">
        <v>0</v>
      </c>
      <c r="Q67" s="192">
        <f>IF(ISERROR(P67-O67),"Invalid Input",(P67-O67))</f>
        <v>0</v>
      </c>
      <c r="R67" s="155" t="b">
        <v>1</v>
      </c>
      <c r="S67" s="231"/>
      <c r="T67" s="231"/>
    </row>
    <row r="68" spans="1:20" x14ac:dyDescent="0.3">
      <c r="A68" s="162"/>
      <c r="B68" s="176" t="s">
        <v>83</v>
      </c>
      <c r="C68" s="177"/>
      <c r="D68" s="198"/>
      <c r="E68" s="199"/>
      <c r="F68" s="194"/>
      <c r="G68" s="200"/>
      <c r="H68" s="194"/>
      <c r="I68" s="200"/>
      <c r="J68" s="194"/>
      <c r="K68" s="200"/>
      <c r="L68" s="194"/>
      <c r="M68" s="200"/>
      <c r="N68" s="209">
        <f>IF(ISERROR(L68+J68+H68+F68),"Invalid Input",L68+J68+H68+F68)</f>
        <v>0</v>
      </c>
      <c r="O68" s="210">
        <f>IF(ISERROR(G68+I68+K68+M68),"Invalid Input",G68+I68+K68+M68)</f>
        <v>0</v>
      </c>
      <c r="P68" s="207">
        <v>0</v>
      </c>
      <c r="Q68" s="192">
        <f>IF(ISERROR(P68-O68),"Invalid Input",(P68-O68))</f>
        <v>0</v>
      </c>
      <c r="R68" s="155" t="b">
        <v>1</v>
      </c>
      <c r="S68" s="231"/>
      <c r="T68" s="231"/>
    </row>
    <row r="69" spans="1:20" x14ac:dyDescent="0.3">
      <c r="A69" s="156"/>
      <c r="B69" s="176" t="s">
        <v>84</v>
      </c>
      <c r="C69" s="177"/>
      <c r="D69" s="198">
        <v>0</v>
      </c>
      <c r="E69" s="199"/>
      <c r="F69" s="194"/>
      <c r="G69" s="200"/>
      <c r="H69" s="194"/>
      <c r="I69" s="200"/>
      <c r="J69" s="194"/>
      <c r="K69" s="200"/>
      <c r="L69" s="194"/>
      <c r="M69" s="200"/>
      <c r="N69" s="209">
        <f>IF(ISERROR(L69+J69+H69+F69),"Invalid Input",L69+J69+H69+F69)</f>
        <v>0</v>
      </c>
      <c r="O69" s="210">
        <f>IF(ISERROR(G69+I69+K69+M69),"Invalid Input",G69+I69+K69+M69)</f>
        <v>0</v>
      </c>
      <c r="P69" s="207">
        <v>0</v>
      </c>
      <c r="Q69" s="192">
        <f>IF(ISERROR(P69-O69),"Invalid Input",(P69-O69))</f>
        <v>0</v>
      </c>
      <c r="R69" s="155" t="b">
        <v>1</v>
      </c>
      <c r="S69" s="231"/>
      <c r="T69" s="231"/>
    </row>
    <row r="70" spans="1:20" x14ac:dyDescent="0.3">
      <c r="D70" s="181"/>
      <c r="E70" s="181"/>
      <c r="F70" s="181"/>
      <c r="G70" s="190"/>
      <c r="H70" s="181"/>
      <c r="I70" s="190"/>
      <c r="J70" s="181"/>
      <c r="K70" s="190"/>
      <c r="L70" s="181"/>
      <c r="M70" s="190"/>
      <c r="N70" s="181"/>
      <c r="O70" s="190"/>
      <c r="P70" s="181"/>
      <c r="Q70" s="192"/>
      <c r="R70" s="155"/>
      <c r="S70" s="231"/>
      <c r="T70" s="231"/>
    </row>
    <row r="71" spans="1:20" x14ac:dyDescent="0.3">
      <c r="A71" s="212" t="s">
        <v>26</v>
      </c>
      <c r="B71" s="176"/>
      <c r="C71" s="177"/>
      <c r="D71" s="214"/>
      <c r="E71" s="214"/>
      <c r="F71" s="214"/>
      <c r="G71" s="215"/>
      <c r="H71" s="214"/>
      <c r="I71" s="215"/>
      <c r="J71" s="214"/>
      <c r="K71" s="215"/>
      <c r="L71" s="214"/>
      <c r="M71" s="215"/>
      <c r="N71" s="181"/>
      <c r="O71" s="190"/>
      <c r="P71" s="214"/>
      <c r="Q71" s="192"/>
      <c r="R71" s="155" t="b">
        <v>1</v>
      </c>
      <c r="S71" s="231"/>
      <c r="T71" s="231"/>
    </row>
    <row r="72" spans="1:20" ht="14.1" customHeight="1" x14ac:dyDescent="0.3">
      <c r="A72" s="162"/>
      <c r="B72" s="343" t="s">
        <v>47</v>
      </c>
      <c r="C72" s="344"/>
      <c r="D72" s="198"/>
      <c r="E72" s="199">
        <v>8</v>
      </c>
      <c r="F72" s="194">
        <v>0</v>
      </c>
      <c r="G72" s="200">
        <v>0</v>
      </c>
      <c r="H72" s="194">
        <v>0</v>
      </c>
      <c r="I72" s="200">
        <v>0</v>
      </c>
      <c r="J72" s="194">
        <v>0</v>
      </c>
      <c r="K72" s="200">
        <v>0</v>
      </c>
      <c r="L72" s="194"/>
      <c r="M72" s="200"/>
      <c r="N72" s="209">
        <f t="shared" ref="N72:N83" si="4">IF(ISERROR(L72+J72+H72+F72),"Invalid Input",L72+J72+H72+F72)</f>
        <v>0</v>
      </c>
      <c r="O72" s="210">
        <f t="shared" ref="O72:O83" si="5">IF(ISERROR(G72+I72+K72+M72),"Invalid Input",G72+I72+K72+M72)</f>
        <v>0</v>
      </c>
      <c r="P72" s="207">
        <v>0</v>
      </c>
      <c r="Q72" s="192">
        <f t="shared" ref="Q72:Q83" si="6">IF(ISERROR(P72-O72),"Invalid Input",(P72-O72))</f>
        <v>0</v>
      </c>
      <c r="R72" s="155" t="b">
        <v>1</v>
      </c>
      <c r="S72" s="231"/>
      <c r="T72" s="231"/>
    </row>
    <row r="73" spans="1:20" x14ac:dyDescent="0.3">
      <c r="A73" s="166"/>
      <c r="B73" s="343" t="s">
        <v>48</v>
      </c>
      <c r="C73" s="344"/>
      <c r="D73" s="198">
        <v>0</v>
      </c>
      <c r="E73" s="199"/>
      <c r="F73" s="194"/>
      <c r="G73" s="264">
        <v>0</v>
      </c>
      <c r="H73" s="194"/>
      <c r="I73" s="200"/>
      <c r="J73" s="194"/>
      <c r="K73" s="200"/>
      <c r="L73" s="194"/>
      <c r="M73" s="200"/>
      <c r="N73" s="209">
        <f t="shared" si="4"/>
        <v>0</v>
      </c>
      <c r="O73" s="210">
        <f t="shared" si="5"/>
        <v>0</v>
      </c>
      <c r="P73" s="207">
        <v>0</v>
      </c>
      <c r="Q73" s="192">
        <f t="shared" si="6"/>
        <v>0</v>
      </c>
      <c r="R73" s="155" t="b">
        <v>1</v>
      </c>
      <c r="S73" s="231"/>
      <c r="T73" s="231"/>
    </row>
    <row r="74" spans="1:20" x14ac:dyDescent="0.3">
      <c r="A74" s="166"/>
      <c r="B74" s="343" t="s">
        <v>49</v>
      </c>
      <c r="C74" s="344"/>
      <c r="D74" s="198">
        <v>0</v>
      </c>
      <c r="E74" s="199"/>
      <c r="F74" s="194"/>
      <c r="G74" s="200"/>
      <c r="H74" s="194"/>
      <c r="I74" s="200"/>
      <c r="J74" s="194"/>
      <c r="K74" s="200"/>
      <c r="L74" s="194"/>
      <c r="M74" s="200"/>
      <c r="N74" s="209">
        <f t="shared" si="4"/>
        <v>0</v>
      </c>
      <c r="O74" s="210">
        <f t="shared" si="5"/>
        <v>0</v>
      </c>
      <c r="P74" s="207">
        <v>0</v>
      </c>
      <c r="Q74" s="192">
        <f t="shared" si="6"/>
        <v>0</v>
      </c>
      <c r="R74" s="155" t="b">
        <v>1</v>
      </c>
      <c r="S74" s="231"/>
      <c r="T74" s="231"/>
    </row>
    <row r="75" spans="1:20" x14ac:dyDescent="0.3">
      <c r="A75" s="166"/>
      <c r="B75" s="343" t="s">
        <v>50</v>
      </c>
      <c r="C75" s="344"/>
      <c r="D75" s="198">
        <v>0</v>
      </c>
      <c r="E75" s="199"/>
      <c r="F75" s="194"/>
      <c r="G75" s="200"/>
      <c r="H75" s="194"/>
      <c r="I75" s="200"/>
      <c r="J75" s="194"/>
      <c r="K75" s="200"/>
      <c r="L75" s="194"/>
      <c r="M75" s="200"/>
      <c r="N75" s="209">
        <f t="shared" si="4"/>
        <v>0</v>
      </c>
      <c r="O75" s="210">
        <f t="shared" si="5"/>
        <v>0</v>
      </c>
      <c r="P75" s="207">
        <v>0</v>
      </c>
      <c r="Q75" s="192">
        <f t="shared" si="6"/>
        <v>0</v>
      </c>
      <c r="R75" s="155" t="b">
        <v>1</v>
      </c>
      <c r="S75" s="231"/>
      <c r="T75" s="231"/>
    </row>
    <row r="76" spans="1:20" ht="26.25" customHeight="1" x14ac:dyDescent="0.3">
      <c r="A76" s="156"/>
      <c r="B76" s="347" t="s">
        <v>51</v>
      </c>
      <c r="C76" s="348"/>
      <c r="D76" s="198">
        <v>0</v>
      </c>
      <c r="E76" s="199"/>
      <c r="F76" s="194"/>
      <c r="G76" s="200"/>
      <c r="H76" s="194"/>
      <c r="I76" s="200"/>
      <c r="J76" s="194"/>
      <c r="K76" s="200"/>
      <c r="L76" s="194"/>
      <c r="M76" s="200"/>
      <c r="N76" s="209">
        <f t="shared" si="4"/>
        <v>0</v>
      </c>
      <c r="O76" s="210">
        <f t="shared" si="5"/>
        <v>0</v>
      </c>
      <c r="P76" s="207">
        <v>0</v>
      </c>
      <c r="Q76" s="192">
        <f t="shared" si="6"/>
        <v>0</v>
      </c>
      <c r="R76" s="155" t="b">
        <v>1</v>
      </c>
      <c r="S76" s="231"/>
      <c r="T76" s="231"/>
    </row>
    <row r="77" spans="1:20" x14ac:dyDescent="0.3">
      <c r="A77" s="166"/>
      <c r="B77" s="343" t="s">
        <v>52</v>
      </c>
      <c r="C77" s="344"/>
      <c r="D77" s="198">
        <v>0</v>
      </c>
      <c r="E77" s="199"/>
      <c r="F77" s="194"/>
      <c r="G77" s="200"/>
      <c r="H77" s="194"/>
      <c r="I77" s="200"/>
      <c r="J77" s="194"/>
      <c r="K77" s="200"/>
      <c r="L77" s="194"/>
      <c r="M77" s="200"/>
      <c r="N77" s="209">
        <f t="shared" si="4"/>
        <v>0</v>
      </c>
      <c r="O77" s="210">
        <f t="shared" si="5"/>
        <v>0</v>
      </c>
      <c r="P77" s="207">
        <v>0</v>
      </c>
      <c r="Q77" s="192">
        <f t="shared" si="6"/>
        <v>0</v>
      </c>
      <c r="R77" s="155" t="b">
        <v>1</v>
      </c>
      <c r="S77" s="231"/>
      <c r="T77" s="231"/>
    </row>
    <row r="78" spans="1:20" x14ac:dyDescent="0.3">
      <c r="A78" s="166"/>
      <c r="B78" s="343" t="s">
        <v>53</v>
      </c>
      <c r="C78" s="344"/>
      <c r="D78" s="198">
        <v>0</v>
      </c>
      <c r="E78" s="199"/>
      <c r="F78" s="194"/>
      <c r="G78" s="200"/>
      <c r="H78" s="194"/>
      <c r="I78" s="200"/>
      <c r="J78" s="194"/>
      <c r="K78" s="200"/>
      <c r="L78" s="194"/>
      <c r="M78" s="200"/>
      <c r="N78" s="209">
        <f t="shared" si="4"/>
        <v>0</v>
      </c>
      <c r="O78" s="210">
        <f t="shared" si="5"/>
        <v>0</v>
      </c>
      <c r="P78" s="207">
        <v>0</v>
      </c>
      <c r="Q78" s="192">
        <f t="shared" si="6"/>
        <v>0</v>
      </c>
      <c r="R78" s="155" t="b">
        <v>1</v>
      </c>
      <c r="S78" s="231"/>
      <c r="T78" s="231"/>
    </row>
    <row r="79" spans="1:20" x14ac:dyDescent="0.3">
      <c r="A79" s="156"/>
      <c r="B79" s="343" t="s">
        <v>54</v>
      </c>
      <c r="C79" s="344"/>
      <c r="D79" s="198">
        <v>0</v>
      </c>
      <c r="E79" s="199"/>
      <c r="F79" s="194"/>
      <c r="G79" s="200"/>
      <c r="H79" s="194"/>
      <c r="I79" s="200"/>
      <c r="J79" s="194"/>
      <c r="K79" s="200"/>
      <c r="L79" s="194"/>
      <c r="M79" s="200"/>
      <c r="N79" s="209">
        <f t="shared" si="4"/>
        <v>0</v>
      </c>
      <c r="O79" s="210">
        <f t="shared" si="5"/>
        <v>0</v>
      </c>
      <c r="P79" s="207">
        <v>0</v>
      </c>
      <c r="Q79" s="192">
        <f t="shared" si="6"/>
        <v>0</v>
      </c>
      <c r="R79" s="155" t="b">
        <v>1</v>
      </c>
      <c r="S79" s="231"/>
      <c r="T79" s="231"/>
    </row>
    <row r="80" spans="1:20" x14ac:dyDescent="0.3">
      <c r="A80" s="166"/>
      <c r="B80" s="343" t="s">
        <v>55</v>
      </c>
      <c r="C80" s="344"/>
      <c r="D80" s="198">
        <v>0</v>
      </c>
      <c r="E80" s="199"/>
      <c r="F80" s="194"/>
      <c r="G80" s="200"/>
      <c r="H80" s="194"/>
      <c r="I80" s="200"/>
      <c r="J80" s="194"/>
      <c r="K80" s="200"/>
      <c r="L80" s="194"/>
      <c r="M80" s="200"/>
      <c r="N80" s="209">
        <f t="shared" si="4"/>
        <v>0</v>
      </c>
      <c r="O80" s="210">
        <f t="shared" si="5"/>
        <v>0</v>
      </c>
      <c r="P80" s="207">
        <v>0</v>
      </c>
      <c r="Q80" s="192">
        <f t="shared" si="6"/>
        <v>0</v>
      </c>
      <c r="R80" s="155" t="b">
        <v>1</v>
      </c>
      <c r="S80" s="231"/>
      <c r="T80" s="231"/>
    </row>
    <row r="81" spans="1:20" x14ac:dyDescent="0.3">
      <c r="A81" s="166"/>
      <c r="B81" s="343" t="s">
        <v>56</v>
      </c>
      <c r="C81" s="344"/>
      <c r="D81" s="198"/>
      <c r="E81" s="199"/>
      <c r="F81" s="194"/>
      <c r="G81" s="200"/>
      <c r="H81" s="194"/>
      <c r="I81" s="200"/>
      <c r="J81" s="194"/>
      <c r="K81" s="200"/>
      <c r="L81" s="194"/>
      <c r="M81" s="200"/>
      <c r="N81" s="209">
        <f t="shared" si="4"/>
        <v>0</v>
      </c>
      <c r="O81" s="210">
        <f t="shared" si="5"/>
        <v>0</v>
      </c>
      <c r="P81" s="207">
        <v>0</v>
      </c>
      <c r="Q81" s="192">
        <f t="shared" si="6"/>
        <v>0</v>
      </c>
      <c r="R81" s="155" t="b">
        <v>1</v>
      </c>
      <c r="S81" s="231"/>
      <c r="T81" s="231"/>
    </row>
    <row r="82" spans="1:20" x14ac:dyDescent="0.3">
      <c r="A82" s="166"/>
      <c r="B82" s="343" t="s">
        <v>57</v>
      </c>
      <c r="C82" s="344"/>
      <c r="D82" s="198">
        <v>0</v>
      </c>
      <c r="E82" s="199"/>
      <c r="F82" s="194"/>
      <c r="G82" s="200"/>
      <c r="H82" s="194"/>
      <c r="I82" s="200"/>
      <c r="J82" s="194"/>
      <c r="K82" s="200"/>
      <c r="L82" s="194"/>
      <c r="M82" s="200"/>
      <c r="N82" s="209">
        <f t="shared" si="4"/>
        <v>0</v>
      </c>
      <c r="O82" s="210">
        <f t="shared" si="5"/>
        <v>0</v>
      </c>
      <c r="P82" s="207">
        <v>0</v>
      </c>
      <c r="Q82" s="192">
        <f t="shared" si="6"/>
        <v>0</v>
      </c>
      <c r="R82" s="155" t="b">
        <v>1</v>
      </c>
      <c r="S82" s="231"/>
      <c r="T82" s="231"/>
    </row>
    <row r="83" spans="1:20" x14ac:dyDescent="0.3">
      <c r="A83" s="166"/>
      <c r="B83" s="343" t="s">
        <v>58</v>
      </c>
      <c r="C83" s="344"/>
      <c r="D83" s="198">
        <v>0</v>
      </c>
      <c r="E83" s="199"/>
      <c r="F83" s="194"/>
      <c r="G83" s="200"/>
      <c r="H83" s="194"/>
      <c r="I83" s="200"/>
      <c r="J83" s="194"/>
      <c r="K83" s="200"/>
      <c r="L83" s="194"/>
      <c r="M83" s="200"/>
      <c r="N83" s="209">
        <f t="shared" si="4"/>
        <v>0</v>
      </c>
      <c r="O83" s="210">
        <f t="shared" si="5"/>
        <v>0</v>
      </c>
      <c r="P83" s="207">
        <v>0</v>
      </c>
      <c r="Q83" s="192">
        <f t="shared" si="6"/>
        <v>0</v>
      </c>
      <c r="R83" s="155" t="b">
        <v>1</v>
      </c>
      <c r="S83" s="231"/>
      <c r="T83" s="231"/>
    </row>
    <row r="84" spans="1:20" ht="12" customHeight="1" x14ac:dyDescent="0.3">
      <c r="A84" s="166"/>
      <c r="B84" s="345">
        <f>COUNTA(B72:C83)</f>
        <v>12</v>
      </c>
      <c r="C84" s="346"/>
      <c r="D84" s="181"/>
      <c r="E84" s="181"/>
      <c r="F84" s="181"/>
      <c r="G84" s="190"/>
      <c r="H84" s="181"/>
      <c r="I84" s="190"/>
      <c r="J84" s="181"/>
      <c r="K84" s="190"/>
      <c r="L84" s="181"/>
      <c r="M84" s="190"/>
      <c r="N84" s="181"/>
      <c r="O84" s="190"/>
      <c r="P84" s="181"/>
      <c r="Q84" s="192"/>
      <c r="R84" s="155" t="b">
        <v>1</v>
      </c>
      <c r="S84" s="231"/>
      <c r="T84" s="231"/>
    </row>
    <row r="85" spans="1:20" x14ac:dyDescent="0.3">
      <c r="A85" s="212" t="s">
        <v>21</v>
      </c>
      <c r="B85" s="176"/>
      <c r="C85" s="177"/>
      <c r="D85" s="181"/>
      <c r="E85" s="181"/>
      <c r="F85" s="181"/>
      <c r="G85" s="190"/>
      <c r="H85" s="181"/>
      <c r="I85" s="190"/>
      <c r="J85" s="181"/>
      <c r="K85" s="190"/>
      <c r="L85" s="181"/>
      <c r="M85" s="190"/>
      <c r="N85" s="181"/>
      <c r="O85" s="190"/>
      <c r="P85" s="181"/>
      <c r="Q85" s="192"/>
      <c r="R85" s="155" t="b">
        <v>1</v>
      </c>
      <c r="S85" s="231"/>
      <c r="T85" s="231"/>
    </row>
    <row r="86" spans="1:20" ht="30" customHeight="1" x14ac:dyDescent="0.3">
      <c r="A86" s="166"/>
      <c r="B86" s="341" t="s">
        <v>59</v>
      </c>
      <c r="C86" s="342"/>
      <c r="D86" s="198">
        <v>0</v>
      </c>
      <c r="E86" s="199">
        <v>288</v>
      </c>
      <c r="F86" s="194">
        <v>0</v>
      </c>
      <c r="G86" s="200">
        <v>0</v>
      </c>
      <c r="H86" s="194">
        <v>0</v>
      </c>
      <c r="I86" s="200">
        <v>0</v>
      </c>
      <c r="J86" s="194">
        <v>81</v>
      </c>
      <c r="K86" s="200">
        <v>81</v>
      </c>
      <c r="L86" s="194"/>
      <c r="M86" s="200"/>
      <c r="N86" s="209">
        <f>IF(ISERROR(L86+J86+H86+F86),"Invalid Input",L86+J86+H86+F86)</f>
        <v>81</v>
      </c>
      <c r="O86" s="210">
        <f>IF(ISERROR(G86+I86+K86+M86),"Invalid Input",G86+I86+K86+M86)</f>
        <v>81</v>
      </c>
      <c r="P86" s="207">
        <v>0</v>
      </c>
      <c r="Q86" s="192">
        <f>IF(ISERROR(P86-O86),"Invalid Input",(P86-O86))</f>
        <v>-81</v>
      </c>
      <c r="R86" s="155" t="b">
        <v>1</v>
      </c>
      <c r="S86" s="231"/>
      <c r="T86" s="231"/>
    </row>
    <row r="87" spans="1:20" ht="12.75" customHeight="1" x14ac:dyDescent="0.3">
      <c r="A87" s="167"/>
      <c r="B87" s="178"/>
      <c r="C87" s="179"/>
      <c r="D87" s="217"/>
      <c r="E87" s="217"/>
      <c r="F87" s="217"/>
      <c r="G87" s="218"/>
      <c r="H87" s="217"/>
      <c r="I87" s="218"/>
      <c r="J87" s="217"/>
      <c r="K87" s="218"/>
      <c r="L87" s="217"/>
      <c r="M87" s="218"/>
      <c r="N87" s="182"/>
      <c r="O87" s="191"/>
      <c r="P87" s="217"/>
      <c r="Q87" s="193"/>
      <c r="R87" s="155" t="b">
        <v>1</v>
      </c>
      <c r="S87" s="232"/>
      <c r="T87" s="232"/>
    </row>
    <row r="88" spans="1:20" x14ac:dyDescent="0.3">
      <c r="A88" s="211" t="str">
        <f>SheetNames!A18</f>
        <v>EC129</v>
      </c>
    </row>
  </sheetData>
  <mergeCells count="48"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73:C73"/>
    <mergeCell ref="B53:C53"/>
    <mergeCell ref="B54:C54"/>
    <mergeCell ref="B55:C55"/>
    <mergeCell ref="B57:C57"/>
    <mergeCell ref="B58:C58"/>
    <mergeCell ref="B59:C59"/>
    <mergeCell ref="B61:C61"/>
    <mergeCell ref="B62:C62"/>
    <mergeCell ref="B63:C63"/>
    <mergeCell ref="B64:C64"/>
    <mergeCell ref="B72:C72"/>
    <mergeCell ref="A51:C51"/>
    <mergeCell ref="B37:C37"/>
    <mergeCell ref="A38:C38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B36:C36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34:C34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6" tint="-0.249977111117893"/>
    <pageSetUpPr fitToPage="1"/>
  </sheetPr>
  <dimension ref="A1:T88"/>
  <sheetViews>
    <sheetView showGridLines="0" tabSelected="1" zoomScale="89" zoomScaleNormal="89" workbookViewId="0"/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7" customWidth="1"/>
    <col min="20" max="20" width="35" style="87" customWidth="1"/>
    <col min="21" max="16384" width="16.5546875" style="2"/>
  </cols>
  <sheetData>
    <row r="1" spans="1:20" x14ac:dyDescent="0.3">
      <c r="A1" s="65" t="str">
        <f>A88&amp;" - "&amp;VLOOKUP(A88,SheetNames!A2:C43,3,FALSE)</f>
        <v>EC129 - Raymond Mhlaba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3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28.2" x14ac:dyDescent="0.3">
      <c r="D4" s="88" t="s">
        <v>33</v>
      </c>
    </row>
    <row r="5" spans="1:20" ht="27.6" x14ac:dyDescent="0.3">
      <c r="C5" s="126" t="s">
        <v>62</v>
      </c>
      <c r="D5" s="127"/>
      <c r="E5" s="91" t="s">
        <v>36</v>
      </c>
    </row>
    <row r="6" spans="1:20" x14ac:dyDescent="0.3">
      <c r="C6" s="126" t="s">
        <v>29</v>
      </c>
      <c r="D6" s="128"/>
      <c r="E6" s="90" t="s">
        <v>32</v>
      </c>
    </row>
    <row r="7" spans="1:20" ht="27.6" x14ac:dyDescent="0.3">
      <c r="A7" s="67"/>
      <c r="B7" s="62"/>
      <c r="C7" s="129" t="s">
        <v>63</v>
      </c>
      <c r="D7" s="13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3">
      <c r="A8" s="67"/>
      <c r="B8" s="62"/>
      <c r="C8" s="119" t="s">
        <v>64</v>
      </c>
      <c r="D8" s="13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3">
      <c r="A9" s="67"/>
      <c r="B9" s="62"/>
      <c r="C9" s="131" t="s">
        <v>65</v>
      </c>
      <c r="D9" s="13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3">
      <c r="A10" s="67"/>
      <c r="B10" s="62"/>
      <c r="C10" s="129" t="s">
        <v>66</v>
      </c>
      <c r="D10" s="13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3">
      <c r="A11" s="67"/>
      <c r="B11" s="62"/>
      <c r="C11" s="129" t="s">
        <v>67</v>
      </c>
      <c r="D11" s="127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3">
      <c r="A12" s="67"/>
      <c r="B12" s="62"/>
      <c r="C12" s="129" t="s">
        <v>68</v>
      </c>
      <c r="D12" s="13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3">
      <c r="A13" s="67"/>
      <c r="B13" s="62"/>
      <c r="C13" s="129" t="s">
        <v>69</v>
      </c>
      <c r="D13" s="13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x14ac:dyDescent="0.3">
      <c r="A14" s="67"/>
      <c r="B14" s="62"/>
      <c r="C14" s="129" t="s">
        <v>70</v>
      </c>
      <c r="D14" s="13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3">
      <c r="A15" s="67"/>
      <c r="B15" s="62"/>
      <c r="C15" s="126" t="s">
        <v>71</v>
      </c>
      <c r="D15" s="13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3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3">
      <c r="A17" s="67" t="s">
        <v>180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8" x14ac:dyDescent="0.3">
      <c r="A18" s="4" t="s">
        <v>0</v>
      </c>
      <c r="B18" s="5"/>
      <c r="C18" s="5"/>
      <c r="D18" s="46" t="s">
        <v>174</v>
      </c>
      <c r="E18" s="8" t="s">
        <v>181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182</v>
      </c>
      <c r="P18" s="7" t="s">
        <v>175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3">
      <c r="A22" s="349" t="s">
        <v>19</v>
      </c>
      <c r="B22" s="350"/>
      <c r="C22" s="351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3">
      <c r="A24" s="23"/>
      <c r="B24" s="347" t="s">
        <v>72</v>
      </c>
      <c r="C24" s="34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9"/>
      <c r="T24" s="99"/>
    </row>
    <row r="25" spans="1:20" ht="15" customHeight="1" x14ac:dyDescent="0.3">
      <c r="A25" s="23"/>
      <c r="B25" s="347" t="s">
        <v>73</v>
      </c>
      <c r="C25" s="34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9"/>
      <c r="T25" s="99"/>
    </row>
    <row r="26" spans="1:20" ht="15" customHeight="1" x14ac:dyDescent="0.3">
      <c r="A26" s="23"/>
      <c r="B26" s="347" t="s">
        <v>27</v>
      </c>
      <c r="C26" s="34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9"/>
      <c r="T26" s="99"/>
    </row>
    <row r="27" spans="1:20" ht="15" customHeight="1" x14ac:dyDescent="0.3">
      <c r="A27" s="23"/>
      <c r="B27" s="347" t="s">
        <v>28</v>
      </c>
      <c r="C27" s="34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9"/>
      <c r="T27" s="99"/>
    </row>
    <row r="28" spans="1:20" ht="15" customHeight="1" x14ac:dyDescent="0.3">
      <c r="A28" s="23"/>
      <c r="B28" s="347" t="s">
        <v>172</v>
      </c>
      <c r="C28" s="34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9"/>
      <c r="T28" s="99"/>
    </row>
    <row r="29" spans="1:20" ht="15" customHeight="1" x14ac:dyDescent="0.3">
      <c r="A29" s="23"/>
      <c r="B29" s="347" t="s">
        <v>34</v>
      </c>
      <c r="C29" s="34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9"/>
      <c r="T29" s="99"/>
    </row>
    <row r="30" spans="1:20" ht="15" customHeight="1" x14ac:dyDescent="0.3">
      <c r="A30" s="23"/>
      <c r="B30" s="347" t="s">
        <v>35</v>
      </c>
      <c r="C30" s="34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9"/>
      <c r="T30" s="99"/>
    </row>
    <row r="31" spans="1:20" ht="15" customHeight="1" x14ac:dyDescent="0.3">
      <c r="A31" s="23"/>
      <c r="B31" s="125" t="s">
        <v>170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9"/>
      <c r="T31" s="99"/>
    </row>
    <row r="32" spans="1:20" ht="15" customHeight="1" x14ac:dyDescent="0.3">
      <c r="A32" s="23"/>
      <c r="B32" s="347" t="s">
        <v>30</v>
      </c>
      <c r="C32" s="34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9"/>
      <c r="T32" s="99"/>
    </row>
    <row r="33" spans="1:20" ht="15" customHeight="1" x14ac:dyDescent="0.3">
      <c r="A33" s="23"/>
      <c r="B33" s="347" t="s">
        <v>74</v>
      </c>
      <c r="C33" s="34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9"/>
      <c r="T33" s="99"/>
    </row>
    <row r="34" spans="1:20" ht="15" customHeight="1" x14ac:dyDescent="0.3">
      <c r="A34" s="23"/>
      <c r="B34" s="347" t="s">
        <v>75</v>
      </c>
      <c r="C34" s="34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9"/>
      <c r="T34" s="99"/>
    </row>
    <row r="35" spans="1:20" x14ac:dyDescent="0.3">
      <c r="A35" s="23"/>
      <c r="B35" s="125" t="s">
        <v>171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9"/>
      <c r="T35" s="99"/>
    </row>
    <row r="36" spans="1:20" ht="15" customHeight="1" x14ac:dyDescent="0.3">
      <c r="A36" s="23"/>
      <c r="B36" s="347" t="s">
        <v>76</v>
      </c>
      <c r="C36" s="34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9"/>
      <c r="T36" s="99"/>
    </row>
    <row r="37" spans="1:20" s="83" customFormat="1" ht="8.1" customHeight="1" x14ac:dyDescent="0.3">
      <c r="A37" s="80"/>
      <c r="B37" s="354">
        <f>COUNTA(B24:B36)</f>
        <v>13</v>
      </c>
      <c r="C37" s="355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6" t="b">
        <v>1</v>
      </c>
      <c r="S37" s="100"/>
      <c r="T37" s="100"/>
    </row>
    <row r="38" spans="1:20" x14ac:dyDescent="0.3">
      <c r="A38" s="356" t="s">
        <v>37</v>
      </c>
      <c r="B38" s="357"/>
      <c r="C38" s="358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99"/>
      <c r="T38" s="99"/>
    </row>
    <row r="39" spans="1:20" ht="8.1" customHeight="1" x14ac:dyDescent="0.3">
      <c r="A39" s="120"/>
      <c r="B39" s="121"/>
      <c r="C39" s="122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99"/>
      <c r="T39" s="99"/>
    </row>
    <row r="40" spans="1:20" ht="15" customHeight="1" x14ac:dyDescent="0.3">
      <c r="A40" s="27"/>
      <c r="B40" s="347" t="s">
        <v>43</v>
      </c>
      <c r="C40" s="34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9"/>
      <c r="T40" s="99"/>
    </row>
    <row r="41" spans="1:20" ht="15" customHeight="1" x14ac:dyDescent="0.3">
      <c r="A41" s="27"/>
      <c r="B41" s="347" t="s">
        <v>42</v>
      </c>
      <c r="C41" s="34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9"/>
      <c r="T41" s="99"/>
    </row>
    <row r="42" spans="1:20" ht="15" customHeight="1" x14ac:dyDescent="0.3">
      <c r="A42" s="27"/>
      <c r="B42" s="347" t="s">
        <v>77</v>
      </c>
      <c r="C42" s="34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9"/>
      <c r="T42" s="99"/>
    </row>
    <row r="43" spans="1:20" ht="15" customHeight="1" x14ac:dyDescent="0.3">
      <c r="A43" s="27"/>
      <c r="B43" s="347" t="s">
        <v>78</v>
      </c>
      <c r="C43" s="34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99"/>
      <c r="T43" s="99"/>
    </row>
    <row r="44" spans="1:20" x14ac:dyDescent="0.3">
      <c r="A44" s="27"/>
      <c r="B44" s="123"/>
      <c r="C44" s="124"/>
      <c r="D44" s="104"/>
      <c r="E44" s="104"/>
      <c r="F44" s="104"/>
      <c r="G44" s="105"/>
      <c r="H44" s="104"/>
      <c r="I44" s="105"/>
      <c r="J44" s="104"/>
      <c r="K44" s="105"/>
      <c r="L44" s="104"/>
      <c r="M44" s="105"/>
      <c r="N44" s="70"/>
      <c r="O44" s="71"/>
      <c r="P44" s="105"/>
      <c r="Q44" s="53"/>
      <c r="R44" s="16"/>
      <c r="S44" s="99"/>
      <c r="T44" s="99"/>
    </row>
    <row r="45" spans="1:20" ht="14.1" customHeight="1" x14ac:dyDescent="0.3">
      <c r="A45" s="356" t="s">
        <v>25</v>
      </c>
      <c r="B45" s="357"/>
      <c r="C45" s="358"/>
      <c r="D45" s="104"/>
      <c r="E45" s="104"/>
      <c r="F45" s="104"/>
      <c r="G45" s="105"/>
      <c r="H45" s="104"/>
      <c r="I45" s="105"/>
      <c r="J45" s="104"/>
      <c r="K45" s="105"/>
      <c r="L45" s="104"/>
      <c r="M45" s="105"/>
      <c r="N45" s="70"/>
      <c r="O45" s="71"/>
      <c r="P45" s="105"/>
      <c r="Q45" s="53"/>
      <c r="R45" s="16"/>
      <c r="S45" s="99"/>
      <c r="T45" s="99"/>
    </row>
    <row r="46" spans="1:20" ht="6.75" customHeight="1" x14ac:dyDescent="0.3">
      <c r="A46" s="120"/>
      <c r="B46" s="121"/>
      <c r="C46" s="122"/>
      <c r="D46" s="104"/>
      <c r="E46" s="104"/>
      <c r="F46" s="104"/>
      <c r="G46" s="105"/>
      <c r="H46" s="104"/>
      <c r="I46" s="105"/>
      <c r="J46" s="104"/>
      <c r="K46" s="105"/>
      <c r="L46" s="104"/>
      <c r="M46" s="105"/>
      <c r="N46" s="70"/>
      <c r="O46" s="71"/>
      <c r="P46" s="105"/>
      <c r="Q46" s="53"/>
      <c r="R46" s="16"/>
      <c r="S46" s="99"/>
      <c r="T46" s="99"/>
    </row>
    <row r="47" spans="1:20" ht="15" customHeight="1" x14ac:dyDescent="0.3">
      <c r="A47" s="27"/>
      <c r="B47" s="347" t="s">
        <v>39</v>
      </c>
      <c r="C47" s="34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9"/>
      <c r="T47" s="99"/>
    </row>
    <row r="48" spans="1:20" ht="15" customHeight="1" x14ac:dyDescent="0.3">
      <c r="A48" s="27"/>
      <c r="B48" s="347" t="s">
        <v>40</v>
      </c>
      <c r="C48" s="34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9"/>
      <c r="T48" s="99"/>
    </row>
    <row r="49" spans="1:20" ht="15" customHeight="1" x14ac:dyDescent="0.3">
      <c r="A49" s="17"/>
      <c r="B49" s="347" t="s">
        <v>41</v>
      </c>
      <c r="C49" s="34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1"/>
      <c r="T49" s="101"/>
    </row>
    <row r="50" spans="1:20" ht="8.1" customHeight="1" x14ac:dyDescent="0.3">
      <c r="A50" s="23"/>
      <c r="B50" s="345">
        <f>COUNTA(B40:B49)</f>
        <v>7</v>
      </c>
      <c r="C50" s="3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1"/>
      <c r="T50" s="101"/>
    </row>
    <row r="51" spans="1:20" x14ac:dyDescent="0.3">
      <c r="A51" s="356" t="s">
        <v>20</v>
      </c>
      <c r="B51" s="357"/>
      <c r="C51" s="358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1"/>
      <c r="T51" s="101"/>
    </row>
    <row r="52" spans="1:20" x14ac:dyDescent="0.3">
      <c r="A52" s="79" t="s">
        <v>15</v>
      </c>
      <c r="B52" s="121"/>
      <c r="C52" s="122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1"/>
      <c r="T52" s="101"/>
    </row>
    <row r="53" spans="1:20" ht="26.25" customHeight="1" x14ac:dyDescent="0.3">
      <c r="A53" s="23"/>
      <c r="B53" s="347" t="s">
        <v>38</v>
      </c>
      <c r="C53" s="34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1"/>
      <c r="T53" s="101"/>
    </row>
    <row r="54" spans="1:20" ht="15" customHeight="1" x14ac:dyDescent="0.3">
      <c r="A54" s="27"/>
      <c r="B54" s="347" t="s">
        <v>44</v>
      </c>
      <c r="C54" s="34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1"/>
      <c r="T54" s="101"/>
    </row>
    <row r="55" spans="1:20" ht="8.1" customHeight="1" x14ac:dyDescent="0.3">
      <c r="A55" s="17"/>
      <c r="B55" s="345">
        <f>COUNTA(B53:B54)</f>
        <v>2</v>
      </c>
      <c r="C55" s="3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1"/>
      <c r="T55" s="101"/>
    </row>
    <row r="56" spans="1:20" x14ac:dyDescent="0.3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1"/>
      <c r="T56" s="101"/>
    </row>
    <row r="57" spans="1:20" ht="25.5" customHeight="1" x14ac:dyDescent="0.3">
      <c r="A57" s="27"/>
      <c r="B57" s="341" t="s">
        <v>45</v>
      </c>
      <c r="C57" s="342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1"/>
      <c r="T57" s="101"/>
    </row>
    <row r="58" spans="1:20" ht="15" customHeight="1" x14ac:dyDescent="0.3">
      <c r="A58" s="27"/>
      <c r="B58" s="341" t="s">
        <v>46</v>
      </c>
      <c r="C58" s="342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1"/>
      <c r="T58" s="101"/>
    </row>
    <row r="59" spans="1:20" ht="12.75" customHeight="1" x14ac:dyDescent="0.3">
      <c r="A59" s="17"/>
      <c r="B59" s="345">
        <f>COUNTA(B57:C58)</f>
        <v>2</v>
      </c>
      <c r="C59" s="3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1"/>
      <c r="T59" s="101"/>
    </row>
    <row r="60" spans="1:20" x14ac:dyDescent="0.3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1"/>
      <c r="T60" s="101"/>
    </row>
    <row r="61" spans="1:20" x14ac:dyDescent="0.3">
      <c r="A61" s="27"/>
      <c r="B61" s="343" t="s">
        <v>80</v>
      </c>
      <c r="C61" s="34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1"/>
      <c r="T61" s="101"/>
    </row>
    <row r="62" spans="1:20" x14ac:dyDescent="0.3">
      <c r="A62" s="27"/>
      <c r="B62" s="343" t="s">
        <v>79</v>
      </c>
      <c r="C62" s="34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1"/>
      <c r="T62" s="101"/>
    </row>
    <row r="63" spans="1:20" x14ac:dyDescent="0.3">
      <c r="A63" s="27"/>
      <c r="B63" s="343" t="s">
        <v>81</v>
      </c>
      <c r="C63" s="34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1"/>
      <c r="T63" s="101"/>
    </row>
    <row r="64" spans="1:20" ht="15" customHeight="1" x14ac:dyDescent="0.3">
      <c r="A64" s="27"/>
      <c r="B64" s="345">
        <f>COUNTA(B61:C62)</f>
        <v>2</v>
      </c>
      <c r="C64" s="3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1"/>
      <c r="T64" s="101"/>
    </row>
    <row r="65" spans="1:20" x14ac:dyDescent="0.3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1"/>
      <c r="T65" s="101"/>
    </row>
    <row r="66" spans="1:20" x14ac:dyDescent="0.3">
      <c r="A66" s="27"/>
      <c r="B66" s="37" t="s">
        <v>85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1"/>
      <c r="T66" s="101"/>
    </row>
    <row r="67" spans="1:20" x14ac:dyDescent="0.3">
      <c r="A67" s="27"/>
      <c r="B67" s="37" t="s">
        <v>82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1"/>
      <c r="T67" s="101"/>
    </row>
    <row r="68" spans="1:20" x14ac:dyDescent="0.3">
      <c r="A68" s="23"/>
      <c r="B68" s="37" t="s">
        <v>83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1"/>
      <c r="T68" s="101"/>
    </row>
    <row r="69" spans="1:20" x14ac:dyDescent="0.3">
      <c r="A69" s="17"/>
      <c r="B69" s="37" t="s">
        <v>84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1"/>
      <c r="T69" s="101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1"/>
      <c r="T70" s="101"/>
    </row>
    <row r="71" spans="1:20" x14ac:dyDescent="0.3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1"/>
      <c r="T71" s="101"/>
    </row>
    <row r="72" spans="1:20" ht="14.1" customHeight="1" x14ac:dyDescent="0.3">
      <c r="A72" s="23"/>
      <c r="B72" s="343" t="s">
        <v>47</v>
      </c>
      <c r="C72" s="34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1"/>
      <c r="T72" s="101"/>
    </row>
    <row r="73" spans="1:20" x14ac:dyDescent="0.3">
      <c r="A73" s="27"/>
      <c r="B73" s="343" t="s">
        <v>48</v>
      </c>
      <c r="C73" s="34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1"/>
      <c r="T73" s="101"/>
    </row>
    <row r="74" spans="1:20" x14ac:dyDescent="0.3">
      <c r="A74" s="27"/>
      <c r="B74" s="343" t="s">
        <v>49</v>
      </c>
      <c r="C74" s="34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1"/>
      <c r="T74" s="101"/>
    </row>
    <row r="75" spans="1:20" x14ac:dyDescent="0.3">
      <c r="A75" s="27"/>
      <c r="B75" s="343" t="s">
        <v>50</v>
      </c>
      <c r="C75" s="34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1"/>
      <c r="T75" s="101"/>
    </row>
    <row r="76" spans="1:20" ht="26.25" customHeight="1" x14ac:dyDescent="0.3">
      <c r="A76" s="17"/>
      <c r="B76" s="347" t="s">
        <v>51</v>
      </c>
      <c r="C76" s="34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1"/>
      <c r="T76" s="101"/>
    </row>
    <row r="77" spans="1:20" x14ac:dyDescent="0.3">
      <c r="A77" s="27"/>
      <c r="B77" s="343" t="s">
        <v>52</v>
      </c>
      <c r="C77" s="34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1"/>
      <c r="T77" s="101"/>
    </row>
    <row r="78" spans="1:20" x14ac:dyDescent="0.3">
      <c r="A78" s="27"/>
      <c r="B78" s="343" t="s">
        <v>53</v>
      </c>
      <c r="C78" s="34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1"/>
      <c r="T78" s="101"/>
    </row>
    <row r="79" spans="1:20" x14ac:dyDescent="0.3">
      <c r="A79" s="17"/>
      <c r="B79" s="343" t="s">
        <v>54</v>
      </c>
      <c r="C79" s="34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1"/>
      <c r="T79" s="101"/>
    </row>
    <row r="80" spans="1:20" x14ac:dyDescent="0.3">
      <c r="A80" s="27"/>
      <c r="B80" s="343" t="s">
        <v>55</v>
      </c>
      <c r="C80" s="34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1"/>
      <c r="T80" s="101"/>
    </row>
    <row r="81" spans="1:20" x14ac:dyDescent="0.3">
      <c r="A81" s="27"/>
      <c r="B81" s="343" t="s">
        <v>56</v>
      </c>
      <c r="C81" s="3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1"/>
      <c r="T81" s="101"/>
    </row>
    <row r="82" spans="1:20" x14ac:dyDescent="0.3">
      <c r="A82" s="27"/>
      <c r="B82" s="343" t="s">
        <v>57</v>
      </c>
      <c r="C82" s="34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1"/>
      <c r="T82" s="101"/>
    </row>
    <row r="83" spans="1:20" x14ac:dyDescent="0.3">
      <c r="A83" s="27"/>
      <c r="B83" s="343" t="s">
        <v>58</v>
      </c>
      <c r="C83" s="34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1"/>
      <c r="T83" s="101"/>
    </row>
    <row r="84" spans="1:20" ht="12" customHeight="1" x14ac:dyDescent="0.3">
      <c r="A84" s="27"/>
      <c r="B84" s="345">
        <f>COUNTA(B72:C83)</f>
        <v>12</v>
      </c>
      <c r="C84" s="3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1"/>
      <c r="T84" s="101"/>
    </row>
    <row r="85" spans="1:20" x14ac:dyDescent="0.3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1"/>
      <c r="T85" s="101"/>
    </row>
    <row r="86" spans="1:20" ht="30" customHeight="1" x14ac:dyDescent="0.3">
      <c r="A86" s="27"/>
      <c r="B86" s="341" t="s">
        <v>59</v>
      </c>
      <c r="C86" s="342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1"/>
      <c r="T86" s="101"/>
    </row>
    <row r="87" spans="1:20" ht="12.75" customHeight="1" x14ac:dyDescent="0.3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2"/>
      <c r="T87" s="102"/>
    </row>
    <row r="88" spans="1:20" x14ac:dyDescent="0.3">
      <c r="A88" s="74" t="str">
        <f>SheetNames!A18</f>
        <v>EC129</v>
      </c>
    </row>
  </sheetData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6" tint="-0.249977111117893"/>
    <pageSetUpPr fitToPage="1"/>
  </sheetPr>
  <dimension ref="A1:T88"/>
  <sheetViews>
    <sheetView showGridLines="0" tabSelected="1" topLeftCell="A67" zoomScale="89" zoomScaleNormal="89" workbookViewId="0"/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7" customWidth="1"/>
    <col min="20" max="20" width="35" style="87" customWidth="1"/>
    <col min="21" max="16384" width="16.5546875" style="2"/>
  </cols>
  <sheetData>
    <row r="1" spans="1:20" x14ac:dyDescent="0.3">
      <c r="A1" s="65" t="str">
        <f>A88&amp;" - "&amp;VLOOKUP(A88,SheetNames!A2:C43,3,FALSE)</f>
        <v>DC12 - Amathole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3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28.2" x14ac:dyDescent="0.3">
      <c r="D4" s="88" t="s">
        <v>33</v>
      </c>
    </row>
    <row r="5" spans="1:20" ht="27.6" x14ac:dyDescent="0.3">
      <c r="C5" s="126" t="s">
        <v>62</v>
      </c>
      <c r="D5" s="137"/>
      <c r="E5" s="91" t="s">
        <v>36</v>
      </c>
    </row>
    <row r="6" spans="1:20" x14ac:dyDescent="0.3">
      <c r="C6" s="126" t="s">
        <v>29</v>
      </c>
      <c r="D6" s="138"/>
      <c r="E6" s="90" t="s">
        <v>32</v>
      </c>
    </row>
    <row r="7" spans="1:20" ht="27.6" x14ac:dyDescent="0.3">
      <c r="A7" s="67"/>
      <c r="B7" s="62"/>
      <c r="C7" s="129" t="s">
        <v>63</v>
      </c>
      <c r="D7" s="139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3">
      <c r="A8" s="67"/>
      <c r="B8" s="62"/>
      <c r="C8" s="119" t="s">
        <v>64</v>
      </c>
      <c r="D8" s="139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3">
      <c r="A9" s="67"/>
      <c r="B9" s="62"/>
      <c r="C9" s="131" t="s">
        <v>65</v>
      </c>
      <c r="D9" s="139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3">
      <c r="A10" s="67"/>
      <c r="B10" s="62"/>
      <c r="C10" s="129" t="s">
        <v>66</v>
      </c>
      <c r="D10" s="139">
        <v>232693</v>
      </c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3">
      <c r="A11" s="67"/>
      <c r="B11" s="62"/>
      <c r="C11" s="129" t="s">
        <v>67</v>
      </c>
      <c r="D11" s="137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3">
      <c r="A12" s="67"/>
      <c r="B12" s="62"/>
      <c r="C12" s="129" t="s">
        <v>68</v>
      </c>
      <c r="D12" s="139">
        <v>191021</v>
      </c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3">
      <c r="A13" s="67"/>
      <c r="B13" s="62"/>
      <c r="C13" s="129" t="s">
        <v>69</v>
      </c>
      <c r="D13" s="139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x14ac:dyDescent="0.3">
      <c r="A14" s="67"/>
      <c r="B14" s="62"/>
      <c r="C14" s="129" t="s">
        <v>70</v>
      </c>
      <c r="D14" s="139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3">
      <c r="A15" s="67"/>
      <c r="B15" s="62"/>
      <c r="C15" s="126" t="s">
        <v>71</v>
      </c>
      <c r="D15" s="139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3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3">
      <c r="A17" s="67" t="s">
        <v>180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8" x14ac:dyDescent="0.3">
      <c r="A18" s="4" t="s">
        <v>0</v>
      </c>
      <c r="B18" s="5"/>
      <c r="C18" s="5"/>
      <c r="D18" s="46" t="s">
        <v>174</v>
      </c>
      <c r="E18" s="8" t="s">
        <v>181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182</v>
      </c>
      <c r="P18" s="7" t="s">
        <v>175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3">
      <c r="A22" s="349" t="s">
        <v>19</v>
      </c>
      <c r="B22" s="350"/>
      <c r="C22" s="351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3">
      <c r="A24" s="23"/>
      <c r="B24" s="347" t="s">
        <v>72</v>
      </c>
      <c r="C24" s="348">
        <v>0</v>
      </c>
      <c r="D24" s="198"/>
      <c r="E24" s="199"/>
      <c r="F24" s="194"/>
      <c r="G24" s="200"/>
      <c r="H24" s="194"/>
      <c r="I24" s="200"/>
      <c r="J24" s="194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9"/>
      <c r="T24" s="99"/>
    </row>
    <row r="25" spans="1:20" ht="15" customHeight="1" x14ac:dyDescent="0.3">
      <c r="A25" s="23"/>
      <c r="B25" s="347" t="s">
        <v>73</v>
      </c>
      <c r="C25" s="348">
        <v>0</v>
      </c>
      <c r="D25" s="198"/>
      <c r="E25" s="199"/>
      <c r="F25" s="194"/>
      <c r="G25" s="200"/>
      <c r="H25" s="194"/>
      <c r="I25" s="200"/>
      <c r="J25" s="194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9"/>
      <c r="T25" s="99"/>
    </row>
    <row r="26" spans="1:20" ht="15" customHeight="1" x14ac:dyDescent="0.3">
      <c r="A26" s="23"/>
      <c r="B26" s="347" t="s">
        <v>27</v>
      </c>
      <c r="C26" s="348">
        <v>0</v>
      </c>
      <c r="D26" s="198"/>
      <c r="E26" s="199"/>
      <c r="F26" s="194"/>
      <c r="G26" s="200"/>
      <c r="H26" s="194"/>
      <c r="I26" s="200"/>
      <c r="J26" s="194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9"/>
      <c r="T26" s="99"/>
    </row>
    <row r="27" spans="1:20" ht="15" customHeight="1" x14ac:dyDescent="0.3">
      <c r="A27" s="23"/>
      <c r="B27" s="347" t="s">
        <v>28</v>
      </c>
      <c r="C27" s="348">
        <v>0</v>
      </c>
      <c r="D27" s="198"/>
      <c r="E27" s="199"/>
      <c r="F27" s="194"/>
      <c r="G27" s="200"/>
      <c r="H27" s="194"/>
      <c r="I27" s="200"/>
      <c r="J27" s="194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9"/>
      <c r="T27" s="99"/>
    </row>
    <row r="28" spans="1:20" ht="15" customHeight="1" x14ac:dyDescent="0.3">
      <c r="A28" s="23"/>
      <c r="B28" s="347" t="s">
        <v>172</v>
      </c>
      <c r="C28" s="348"/>
      <c r="D28" s="198"/>
      <c r="E28" s="199"/>
      <c r="F28" s="194"/>
      <c r="G28" s="200"/>
      <c r="H28" s="194"/>
      <c r="I28" s="200"/>
      <c r="J28" s="194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9"/>
      <c r="T28" s="99"/>
    </row>
    <row r="29" spans="1:20" ht="15" customHeight="1" x14ac:dyDescent="0.3">
      <c r="A29" s="23"/>
      <c r="B29" s="347" t="s">
        <v>34</v>
      </c>
      <c r="C29" s="348">
        <v>0</v>
      </c>
      <c r="D29" s="198"/>
      <c r="E29" s="199"/>
      <c r="F29" s="194"/>
      <c r="G29" s="200"/>
      <c r="H29" s="194"/>
      <c r="I29" s="200"/>
      <c r="J29" s="194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9"/>
      <c r="T29" s="99"/>
    </row>
    <row r="30" spans="1:20" ht="15" customHeight="1" x14ac:dyDescent="0.3">
      <c r="A30" s="23"/>
      <c r="B30" s="347" t="s">
        <v>35</v>
      </c>
      <c r="C30" s="348"/>
      <c r="D30" s="198"/>
      <c r="E30" s="199"/>
      <c r="F30" s="194"/>
      <c r="G30" s="200"/>
      <c r="H30" s="194"/>
      <c r="I30" s="200"/>
      <c r="J30" s="194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9"/>
      <c r="T30" s="99"/>
    </row>
    <row r="31" spans="1:20" ht="15" customHeight="1" x14ac:dyDescent="0.3">
      <c r="A31" s="23"/>
      <c r="B31" s="125" t="s">
        <v>170</v>
      </c>
      <c r="C31" s="124"/>
      <c r="D31" s="198"/>
      <c r="E31" s="199"/>
      <c r="F31" s="194"/>
      <c r="G31" s="200"/>
      <c r="H31" s="194"/>
      <c r="I31" s="200"/>
      <c r="J31" s="194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9"/>
      <c r="T31" s="99"/>
    </row>
    <row r="32" spans="1:20" ht="15" customHeight="1" x14ac:dyDescent="0.3">
      <c r="A32" s="23"/>
      <c r="B32" s="347" t="s">
        <v>30</v>
      </c>
      <c r="C32" s="348">
        <v>0</v>
      </c>
      <c r="D32" s="198"/>
      <c r="E32" s="199"/>
      <c r="F32" s="194"/>
      <c r="G32" s="200"/>
      <c r="H32" s="194"/>
      <c r="I32" s="200"/>
      <c r="J32" s="194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9"/>
      <c r="T32" s="99"/>
    </row>
    <row r="33" spans="1:20" ht="15" customHeight="1" x14ac:dyDescent="0.3">
      <c r="A33" s="23"/>
      <c r="B33" s="347" t="s">
        <v>74</v>
      </c>
      <c r="C33" s="348">
        <v>0</v>
      </c>
      <c r="D33" s="198"/>
      <c r="E33" s="199"/>
      <c r="F33" s="194"/>
      <c r="G33" s="200"/>
      <c r="H33" s="194"/>
      <c r="I33" s="200"/>
      <c r="J33" s="194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9"/>
      <c r="T33" s="99"/>
    </row>
    <row r="34" spans="1:20" ht="15" customHeight="1" x14ac:dyDescent="0.3">
      <c r="A34" s="23"/>
      <c r="B34" s="347" t="s">
        <v>75</v>
      </c>
      <c r="C34" s="348"/>
      <c r="D34" s="198"/>
      <c r="E34" s="199"/>
      <c r="F34" s="194"/>
      <c r="G34" s="200"/>
      <c r="H34" s="194"/>
      <c r="I34" s="200"/>
      <c r="J34" s="194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9"/>
      <c r="T34" s="99"/>
    </row>
    <row r="35" spans="1:20" x14ac:dyDescent="0.3">
      <c r="A35" s="23"/>
      <c r="B35" s="125" t="s">
        <v>171</v>
      </c>
      <c r="C35" s="124"/>
      <c r="D35" s="198"/>
      <c r="E35" s="199"/>
      <c r="F35" s="194"/>
      <c r="G35" s="200"/>
      <c r="H35" s="194"/>
      <c r="I35" s="200"/>
      <c r="J35" s="194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9"/>
      <c r="T35" s="99"/>
    </row>
    <row r="36" spans="1:20" ht="15" customHeight="1" x14ac:dyDescent="0.3">
      <c r="A36" s="23"/>
      <c r="B36" s="347" t="s">
        <v>76</v>
      </c>
      <c r="C36" s="348"/>
      <c r="D36" s="198"/>
      <c r="E36" s="199"/>
      <c r="F36" s="194"/>
      <c r="G36" s="200"/>
      <c r="H36" s="194"/>
      <c r="I36" s="200"/>
      <c r="J36" s="194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9"/>
      <c r="T36" s="99"/>
    </row>
    <row r="37" spans="1:20" s="83" customFormat="1" ht="8.1" customHeight="1" x14ac:dyDescent="0.3">
      <c r="A37" s="80"/>
      <c r="B37" s="354">
        <f>COUNTA(B24:B36)</f>
        <v>13</v>
      </c>
      <c r="C37" s="355"/>
      <c r="D37" s="214"/>
      <c r="E37" s="214"/>
      <c r="F37" s="214"/>
      <c r="G37" s="215"/>
      <c r="H37" s="214"/>
      <c r="I37" s="215"/>
      <c r="J37" s="214"/>
      <c r="K37" s="82"/>
      <c r="L37" s="81"/>
      <c r="M37" s="82"/>
      <c r="N37" s="42"/>
      <c r="O37" s="51"/>
      <c r="P37" s="81"/>
      <c r="Q37" s="53"/>
      <c r="R37" s="106" t="b">
        <v>1</v>
      </c>
      <c r="S37" s="100"/>
      <c r="T37" s="100"/>
    </row>
    <row r="38" spans="1:20" x14ac:dyDescent="0.3">
      <c r="A38" s="356" t="s">
        <v>37</v>
      </c>
      <c r="B38" s="357"/>
      <c r="C38" s="358"/>
      <c r="D38" s="214"/>
      <c r="E38" s="214"/>
      <c r="F38" s="214"/>
      <c r="G38" s="215"/>
      <c r="H38" s="214"/>
      <c r="I38" s="215"/>
      <c r="J38" s="214"/>
      <c r="K38" s="82"/>
      <c r="L38" s="81"/>
      <c r="M38" s="82"/>
      <c r="N38" s="42"/>
      <c r="O38" s="51"/>
      <c r="P38" s="81"/>
      <c r="Q38" s="53"/>
      <c r="R38" s="16" t="b">
        <v>1</v>
      </c>
      <c r="S38" s="99"/>
      <c r="T38" s="99"/>
    </row>
    <row r="39" spans="1:20" ht="8.1" customHeight="1" x14ac:dyDescent="0.3">
      <c r="A39" s="120"/>
      <c r="B39" s="121"/>
      <c r="C39" s="122"/>
      <c r="D39" s="214"/>
      <c r="E39" s="214"/>
      <c r="F39" s="214"/>
      <c r="G39" s="215"/>
      <c r="H39" s="214"/>
      <c r="I39" s="215"/>
      <c r="J39" s="214"/>
      <c r="K39" s="82"/>
      <c r="L39" s="81"/>
      <c r="M39" s="82"/>
      <c r="N39" s="42"/>
      <c r="O39" s="51"/>
      <c r="P39" s="81"/>
      <c r="Q39" s="53"/>
      <c r="R39" s="16" t="b">
        <v>1</v>
      </c>
      <c r="S39" s="99"/>
      <c r="T39" s="99"/>
    </row>
    <row r="40" spans="1:20" ht="15" customHeight="1" x14ac:dyDescent="0.3">
      <c r="A40" s="27"/>
      <c r="B40" s="347" t="s">
        <v>43</v>
      </c>
      <c r="C40" s="348">
        <v>0</v>
      </c>
      <c r="D40" s="198"/>
      <c r="E40" s="199"/>
      <c r="F40" s="194"/>
      <c r="G40" s="200"/>
      <c r="H40" s="194"/>
      <c r="I40" s="200"/>
      <c r="J40" s="194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9"/>
      <c r="T40" s="99"/>
    </row>
    <row r="41" spans="1:20" ht="15" customHeight="1" x14ac:dyDescent="0.3">
      <c r="A41" s="27"/>
      <c r="B41" s="347" t="s">
        <v>42</v>
      </c>
      <c r="C41" s="348">
        <v>0</v>
      </c>
      <c r="D41" s="198"/>
      <c r="E41" s="199"/>
      <c r="F41" s="194"/>
      <c r="G41" s="200"/>
      <c r="H41" s="194"/>
      <c r="I41" s="200"/>
      <c r="J41" s="194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9"/>
      <c r="T41" s="99"/>
    </row>
    <row r="42" spans="1:20" ht="15" customHeight="1" x14ac:dyDescent="0.3">
      <c r="A42" s="27"/>
      <c r="B42" s="347" t="s">
        <v>77</v>
      </c>
      <c r="C42" s="348">
        <v>0</v>
      </c>
      <c r="D42" s="198"/>
      <c r="E42" s="199"/>
      <c r="F42" s="194"/>
      <c r="G42" s="200"/>
      <c r="H42" s="194"/>
      <c r="I42" s="200"/>
      <c r="J42" s="194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9"/>
      <c r="T42" s="99"/>
    </row>
    <row r="43" spans="1:20" ht="15" customHeight="1" x14ac:dyDescent="0.3">
      <c r="A43" s="27"/>
      <c r="B43" s="347" t="s">
        <v>78</v>
      </c>
      <c r="C43" s="348">
        <v>0</v>
      </c>
      <c r="D43" s="198"/>
      <c r="E43" s="199"/>
      <c r="F43" s="194"/>
      <c r="G43" s="200"/>
      <c r="H43" s="194"/>
      <c r="I43" s="200"/>
      <c r="J43" s="194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99"/>
      <c r="T43" s="99"/>
    </row>
    <row r="44" spans="1:20" x14ac:dyDescent="0.3">
      <c r="A44" s="27"/>
      <c r="B44" s="123"/>
      <c r="C44" s="124"/>
      <c r="D44" s="233"/>
      <c r="E44" s="233"/>
      <c r="F44" s="233"/>
      <c r="G44" s="234"/>
      <c r="H44" s="233"/>
      <c r="I44" s="234"/>
      <c r="J44" s="233"/>
      <c r="K44" s="105"/>
      <c r="L44" s="104"/>
      <c r="M44" s="105"/>
      <c r="N44" s="70"/>
      <c r="O44" s="71"/>
      <c r="P44" s="105"/>
      <c r="Q44" s="53"/>
      <c r="R44" s="16"/>
      <c r="S44" s="99"/>
      <c r="T44" s="99"/>
    </row>
    <row r="45" spans="1:20" ht="14.1" customHeight="1" x14ac:dyDescent="0.3">
      <c r="A45" s="356" t="s">
        <v>25</v>
      </c>
      <c r="B45" s="357"/>
      <c r="C45" s="358"/>
      <c r="D45" s="233"/>
      <c r="E45" s="233"/>
      <c r="F45" s="233"/>
      <c r="G45" s="234"/>
      <c r="H45" s="233"/>
      <c r="I45" s="234"/>
      <c r="J45" s="233"/>
      <c r="K45" s="105"/>
      <c r="L45" s="104"/>
      <c r="M45" s="105"/>
      <c r="N45" s="70"/>
      <c r="O45" s="71"/>
      <c r="P45" s="105"/>
      <c r="Q45" s="53"/>
      <c r="R45" s="16"/>
      <c r="S45" s="99"/>
      <c r="T45" s="99"/>
    </row>
    <row r="46" spans="1:20" ht="6.75" customHeight="1" x14ac:dyDescent="0.3">
      <c r="A46" s="120"/>
      <c r="B46" s="121"/>
      <c r="C46" s="122"/>
      <c r="D46" s="233"/>
      <c r="E46" s="233"/>
      <c r="F46" s="233"/>
      <c r="G46" s="234"/>
      <c r="H46" s="233"/>
      <c r="I46" s="234"/>
      <c r="J46" s="233"/>
      <c r="K46" s="105"/>
      <c r="L46" s="104"/>
      <c r="M46" s="105"/>
      <c r="N46" s="70"/>
      <c r="O46" s="71"/>
      <c r="P46" s="105"/>
      <c r="Q46" s="53"/>
      <c r="R46" s="16"/>
      <c r="S46" s="99"/>
      <c r="T46" s="99"/>
    </row>
    <row r="47" spans="1:20" ht="15" customHeight="1" x14ac:dyDescent="0.3">
      <c r="A47" s="27"/>
      <c r="B47" s="347" t="s">
        <v>39</v>
      </c>
      <c r="C47" s="348">
        <v>0</v>
      </c>
      <c r="D47" s="198"/>
      <c r="E47" s="199"/>
      <c r="F47" s="194"/>
      <c r="G47" s="200"/>
      <c r="H47" s="194"/>
      <c r="I47" s="200"/>
      <c r="J47" s="194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9"/>
      <c r="T47" s="99"/>
    </row>
    <row r="48" spans="1:20" ht="15" customHeight="1" x14ac:dyDescent="0.3">
      <c r="A48" s="27"/>
      <c r="B48" s="347" t="s">
        <v>40</v>
      </c>
      <c r="C48" s="348">
        <v>0</v>
      </c>
      <c r="D48" s="198"/>
      <c r="E48" s="199"/>
      <c r="F48" s="194"/>
      <c r="G48" s="200"/>
      <c r="H48" s="194"/>
      <c r="I48" s="200"/>
      <c r="J48" s="194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9"/>
      <c r="T48" s="99"/>
    </row>
    <row r="49" spans="1:20" ht="15" customHeight="1" x14ac:dyDescent="0.3">
      <c r="A49" s="17"/>
      <c r="B49" s="347" t="s">
        <v>41</v>
      </c>
      <c r="C49" s="348">
        <v>0</v>
      </c>
      <c r="D49" s="198"/>
      <c r="E49" s="199"/>
      <c r="F49" s="194"/>
      <c r="G49" s="200"/>
      <c r="H49" s="194"/>
      <c r="I49" s="200"/>
      <c r="J49" s="194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1"/>
      <c r="T49" s="101"/>
    </row>
    <row r="50" spans="1:20" ht="8.1" customHeight="1" x14ac:dyDescent="0.3">
      <c r="A50" s="23"/>
      <c r="B50" s="345">
        <f>COUNTA(B40:B49)</f>
        <v>7</v>
      </c>
      <c r="C50" s="346"/>
      <c r="D50" s="214"/>
      <c r="E50" s="214"/>
      <c r="F50" s="214"/>
      <c r="G50" s="215"/>
      <c r="H50" s="214"/>
      <c r="I50" s="215"/>
      <c r="J50" s="214"/>
      <c r="K50" s="82"/>
      <c r="L50" s="81"/>
      <c r="M50" s="82"/>
      <c r="N50" s="42"/>
      <c r="O50" s="51"/>
      <c r="P50" s="81"/>
      <c r="Q50" s="53"/>
      <c r="R50" s="16" t="b">
        <v>1</v>
      </c>
      <c r="S50" s="101"/>
      <c r="T50" s="101"/>
    </row>
    <row r="51" spans="1:20" x14ac:dyDescent="0.3">
      <c r="A51" s="356" t="s">
        <v>20</v>
      </c>
      <c r="B51" s="357"/>
      <c r="C51" s="358"/>
      <c r="D51" s="214"/>
      <c r="E51" s="214"/>
      <c r="F51" s="214"/>
      <c r="G51" s="215"/>
      <c r="H51" s="214"/>
      <c r="I51" s="215"/>
      <c r="J51" s="214"/>
      <c r="K51" s="82"/>
      <c r="L51" s="81"/>
      <c r="M51" s="82"/>
      <c r="N51" s="42"/>
      <c r="O51" s="51"/>
      <c r="P51" s="81"/>
      <c r="Q51" s="53"/>
      <c r="R51" s="16"/>
      <c r="S51" s="101"/>
      <c r="T51" s="101"/>
    </row>
    <row r="52" spans="1:20" x14ac:dyDescent="0.3">
      <c r="A52" s="79" t="s">
        <v>15</v>
      </c>
      <c r="B52" s="121"/>
      <c r="C52" s="122"/>
      <c r="D52" s="214"/>
      <c r="E52" s="214"/>
      <c r="F52" s="214"/>
      <c r="G52" s="215"/>
      <c r="H52" s="214"/>
      <c r="I52" s="215"/>
      <c r="J52" s="214"/>
      <c r="K52" s="82"/>
      <c r="L52" s="81"/>
      <c r="M52" s="82"/>
      <c r="N52" s="42"/>
      <c r="O52" s="51"/>
      <c r="P52" s="81"/>
      <c r="Q52" s="53"/>
      <c r="R52" s="16" t="b">
        <v>1</v>
      </c>
      <c r="S52" s="101"/>
      <c r="T52" s="101"/>
    </row>
    <row r="53" spans="1:20" ht="26.25" customHeight="1" x14ac:dyDescent="0.3">
      <c r="A53" s="23"/>
      <c r="B53" s="347" t="s">
        <v>38</v>
      </c>
      <c r="C53" s="348">
        <v>0</v>
      </c>
      <c r="D53" s="198"/>
      <c r="E53" s="199"/>
      <c r="F53" s="194"/>
      <c r="G53" s="200"/>
      <c r="H53" s="194"/>
      <c r="I53" s="200"/>
      <c r="J53" s="194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1"/>
      <c r="T53" s="101"/>
    </row>
    <row r="54" spans="1:20" ht="15" customHeight="1" x14ac:dyDescent="0.3">
      <c r="A54" s="27"/>
      <c r="B54" s="347" t="s">
        <v>44</v>
      </c>
      <c r="C54" s="348">
        <v>0</v>
      </c>
      <c r="D54" s="198">
        <v>18841</v>
      </c>
      <c r="E54" s="199">
        <v>6003</v>
      </c>
      <c r="F54" s="194">
        <v>468</v>
      </c>
      <c r="G54" s="200">
        <v>1140</v>
      </c>
      <c r="H54" s="194">
        <v>1853</v>
      </c>
      <c r="I54" s="200">
        <v>196</v>
      </c>
      <c r="J54" s="194">
        <v>1500</v>
      </c>
      <c r="K54" s="61">
        <v>0</v>
      </c>
      <c r="L54" s="55"/>
      <c r="M54" s="61"/>
      <c r="N54" s="70">
        <f>IF(ISERROR(L54+J54+H54+F54),"Invalid Input",L54+J54+H54+F54)</f>
        <v>3821</v>
      </c>
      <c r="O54" s="71">
        <f>IF(ISERROR(G54+I54+K54+M54),"Invalid Input",G54+I54+K54+M54)</f>
        <v>1336</v>
      </c>
      <c r="P54" s="68">
        <v>0</v>
      </c>
      <c r="Q54" s="53">
        <f>IF(ISERROR(P54-O54),"Invalid Input",(P54-O54))</f>
        <v>-1336</v>
      </c>
      <c r="R54" s="16" t="b">
        <v>1</v>
      </c>
      <c r="S54" s="101"/>
      <c r="T54" s="101"/>
    </row>
    <row r="55" spans="1:20" ht="8.1" customHeight="1" x14ac:dyDescent="0.3">
      <c r="A55" s="17"/>
      <c r="B55" s="345">
        <f>COUNTA(B53:B54)</f>
        <v>2</v>
      </c>
      <c r="C55" s="346"/>
      <c r="D55" s="214"/>
      <c r="E55" s="214"/>
      <c r="F55" s="214"/>
      <c r="G55" s="215"/>
      <c r="H55" s="214"/>
      <c r="I55" s="215"/>
      <c r="J55" s="214"/>
      <c r="K55" s="82"/>
      <c r="L55" s="81"/>
      <c r="M55" s="82"/>
      <c r="N55" s="42"/>
      <c r="O55" s="51"/>
      <c r="P55" s="81"/>
      <c r="Q55" s="53"/>
      <c r="R55" s="16" t="b">
        <v>1</v>
      </c>
      <c r="S55" s="101"/>
      <c r="T55" s="101"/>
    </row>
    <row r="56" spans="1:20" x14ac:dyDescent="0.3">
      <c r="A56" s="79" t="s">
        <v>16</v>
      </c>
      <c r="B56" s="37"/>
      <c r="C56" s="38"/>
      <c r="D56" s="214"/>
      <c r="E56" s="214"/>
      <c r="F56" s="214"/>
      <c r="G56" s="215"/>
      <c r="H56" s="214"/>
      <c r="I56" s="215"/>
      <c r="J56" s="214"/>
      <c r="K56" s="82"/>
      <c r="L56" s="81"/>
      <c r="M56" s="82"/>
      <c r="N56" s="42"/>
      <c r="O56" s="51"/>
      <c r="P56" s="81"/>
      <c r="Q56" s="53"/>
      <c r="R56" s="16" t="b">
        <v>1</v>
      </c>
      <c r="S56" s="101"/>
      <c r="T56" s="101"/>
    </row>
    <row r="57" spans="1:20" ht="25.5" customHeight="1" x14ac:dyDescent="0.3">
      <c r="A57" s="27"/>
      <c r="B57" s="341" t="s">
        <v>45</v>
      </c>
      <c r="C57" s="342"/>
      <c r="D57" s="198"/>
      <c r="E57" s="199"/>
      <c r="F57" s="194"/>
      <c r="G57" s="200"/>
      <c r="H57" s="194"/>
      <c r="I57" s="200"/>
      <c r="J57" s="194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1"/>
      <c r="T57" s="101"/>
    </row>
    <row r="58" spans="1:20" ht="15" customHeight="1" x14ac:dyDescent="0.3">
      <c r="A58" s="27"/>
      <c r="B58" s="341" t="s">
        <v>46</v>
      </c>
      <c r="C58" s="342"/>
      <c r="D58" s="198">
        <v>84189</v>
      </c>
      <c r="E58" s="199">
        <v>10000</v>
      </c>
      <c r="F58" s="194">
        <v>2600</v>
      </c>
      <c r="G58" s="200">
        <v>4566</v>
      </c>
      <c r="H58" s="194">
        <v>2400</v>
      </c>
      <c r="I58" s="200">
        <v>7095</v>
      </c>
      <c r="J58" s="194">
        <v>1800</v>
      </c>
      <c r="K58" s="61">
        <v>5129</v>
      </c>
      <c r="L58" s="55"/>
      <c r="M58" s="61"/>
      <c r="N58" s="70">
        <f>IF(ISERROR(L58+J58+H58+F58),"Invalid Input",L58+J58+H58+F58)</f>
        <v>6800</v>
      </c>
      <c r="O58" s="71">
        <f>IF(ISERROR(G58+I58+K58+M58),"Invalid Input",G58+I58+K58+M58)</f>
        <v>16790</v>
      </c>
      <c r="P58" s="68">
        <v>0</v>
      </c>
      <c r="Q58" s="53">
        <f>IF(ISERROR(P58-O58),"Invalid Input",(P58-O58))</f>
        <v>-16790</v>
      </c>
      <c r="R58" s="16" t="b">
        <v>1</v>
      </c>
      <c r="S58" s="101"/>
      <c r="T58" s="101"/>
    </row>
    <row r="59" spans="1:20" ht="12.75" customHeight="1" x14ac:dyDescent="0.3">
      <c r="A59" s="17"/>
      <c r="B59" s="345">
        <f>COUNTA(B57:C58)</f>
        <v>2</v>
      </c>
      <c r="C59" s="346"/>
      <c r="D59" s="181"/>
      <c r="E59" s="181"/>
      <c r="F59" s="181"/>
      <c r="G59" s="190"/>
      <c r="H59" s="181"/>
      <c r="I59" s="190"/>
      <c r="J59" s="181"/>
      <c r="K59" s="51"/>
      <c r="L59" s="42"/>
      <c r="M59" s="51"/>
      <c r="N59" s="42"/>
      <c r="O59" s="51"/>
      <c r="P59" s="42"/>
      <c r="Q59" s="53"/>
      <c r="R59" s="16" t="b">
        <v>1</v>
      </c>
      <c r="S59" s="101"/>
      <c r="T59" s="101"/>
    </row>
    <row r="60" spans="1:20" x14ac:dyDescent="0.3">
      <c r="A60" s="79" t="s">
        <v>17</v>
      </c>
      <c r="B60" s="45"/>
      <c r="C60" s="38"/>
      <c r="D60" s="181"/>
      <c r="E60" s="181"/>
      <c r="F60" s="181"/>
      <c r="G60" s="190"/>
      <c r="H60" s="181"/>
      <c r="I60" s="190"/>
      <c r="J60" s="181"/>
      <c r="K60" s="51"/>
      <c r="L60" s="42"/>
      <c r="M60" s="51"/>
      <c r="N60" s="42"/>
      <c r="O60" s="51"/>
      <c r="P60" s="42"/>
      <c r="Q60" s="53"/>
      <c r="R60" s="16" t="b">
        <v>1</v>
      </c>
      <c r="S60" s="101"/>
      <c r="T60" s="101"/>
    </row>
    <row r="61" spans="1:20" x14ac:dyDescent="0.3">
      <c r="A61" s="27"/>
      <c r="B61" s="343" t="s">
        <v>80</v>
      </c>
      <c r="C61" s="344"/>
      <c r="D61" s="198"/>
      <c r="E61" s="199"/>
      <c r="F61" s="194"/>
      <c r="G61" s="200"/>
      <c r="H61" s="194"/>
      <c r="I61" s="200"/>
      <c r="J61" s="194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1"/>
      <c r="T61" s="101"/>
    </row>
    <row r="62" spans="1:20" x14ac:dyDescent="0.3">
      <c r="A62" s="27"/>
      <c r="B62" s="343" t="s">
        <v>79</v>
      </c>
      <c r="C62" s="344"/>
      <c r="D62" s="198"/>
      <c r="E62" s="199"/>
      <c r="F62" s="194"/>
      <c r="G62" s="200"/>
      <c r="H62" s="194"/>
      <c r="I62" s="200"/>
      <c r="J62" s="194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1"/>
      <c r="T62" s="101"/>
    </row>
    <row r="63" spans="1:20" x14ac:dyDescent="0.3">
      <c r="A63" s="27"/>
      <c r="B63" s="343" t="s">
        <v>81</v>
      </c>
      <c r="C63" s="344"/>
      <c r="D63" s="198"/>
      <c r="E63" s="199"/>
      <c r="F63" s="194"/>
      <c r="G63" s="200"/>
      <c r="H63" s="194"/>
      <c r="I63" s="200"/>
      <c r="J63" s="194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1"/>
      <c r="T63" s="101"/>
    </row>
    <row r="64" spans="1:20" ht="15" customHeight="1" x14ac:dyDescent="0.3">
      <c r="A64" s="27"/>
      <c r="B64" s="345">
        <f>COUNTA(B61:C62)</f>
        <v>2</v>
      </c>
      <c r="C64" s="346"/>
      <c r="D64" s="181"/>
      <c r="E64" s="181"/>
      <c r="F64" s="181"/>
      <c r="G64" s="190"/>
      <c r="H64" s="181"/>
      <c r="I64" s="190"/>
      <c r="J64" s="181"/>
      <c r="K64" s="51"/>
      <c r="L64" s="42"/>
      <c r="M64" s="51"/>
      <c r="N64" s="42"/>
      <c r="O64" s="51"/>
      <c r="P64" s="42"/>
      <c r="Q64" s="53"/>
      <c r="R64" s="16" t="b">
        <v>1</v>
      </c>
      <c r="S64" s="101"/>
      <c r="T64" s="101"/>
    </row>
    <row r="65" spans="1:20" x14ac:dyDescent="0.3">
      <c r="A65" s="79" t="s">
        <v>18</v>
      </c>
      <c r="B65" s="37"/>
      <c r="C65" s="38"/>
      <c r="D65" s="214"/>
      <c r="E65" s="214"/>
      <c r="F65" s="214"/>
      <c r="G65" s="215"/>
      <c r="H65" s="214"/>
      <c r="I65" s="215"/>
      <c r="J65" s="214"/>
      <c r="K65" s="82"/>
      <c r="L65" s="81"/>
      <c r="M65" s="82"/>
      <c r="N65" s="42"/>
      <c r="O65" s="51"/>
      <c r="P65" s="81"/>
      <c r="Q65" s="53"/>
      <c r="R65" s="16" t="b">
        <v>1</v>
      </c>
      <c r="S65" s="101"/>
      <c r="T65" s="101"/>
    </row>
    <row r="66" spans="1:20" x14ac:dyDescent="0.3">
      <c r="A66" s="27"/>
      <c r="B66" s="37" t="s">
        <v>85</v>
      </c>
      <c r="C66" s="38"/>
      <c r="D66" s="198"/>
      <c r="E66" s="199"/>
      <c r="F66" s="194"/>
      <c r="G66" s="200"/>
      <c r="H66" s="194"/>
      <c r="I66" s="200"/>
      <c r="J66" s="194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1"/>
      <c r="T66" s="101"/>
    </row>
    <row r="67" spans="1:20" x14ac:dyDescent="0.3">
      <c r="A67" s="27"/>
      <c r="B67" s="37" t="s">
        <v>82</v>
      </c>
      <c r="C67" s="38"/>
      <c r="D67" s="198"/>
      <c r="E67" s="199"/>
      <c r="F67" s="194"/>
      <c r="G67" s="200"/>
      <c r="H67" s="194"/>
      <c r="I67" s="200"/>
      <c r="J67" s="194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1"/>
      <c r="T67" s="101"/>
    </row>
    <row r="68" spans="1:20" x14ac:dyDescent="0.3">
      <c r="A68" s="23"/>
      <c r="B68" s="37" t="s">
        <v>83</v>
      </c>
      <c r="C68" s="38"/>
      <c r="D68" s="198"/>
      <c r="E68" s="199"/>
      <c r="F68" s="194"/>
      <c r="G68" s="200"/>
      <c r="H68" s="194"/>
      <c r="I68" s="200"/>
      <c r="J68" s="194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1"/>
      <c r="T68" s="101"/>
    </row>
    <row r="69" spans="1:20" x14ac:dyDescent="0.3">
      <c r="A69" s="17"/>
      <c r="B69" s="37" t="s">
        <v>84</v>
      </c>
      <c r="C69" s="38"/>
      <c r="D69" s="198"/>
      <c r="E69" s="199"/>
      <c r="F69" s="194"/>
      <c r="G69" s="200"/>
      <c r="H69" s="194"/>
      <c r="I69" s="200"/>
      <c r="J69" s="194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1"/>
      <c r="T69" s="101"/>
    </row>
    <row r="70" spans="1:20" x14ac:dyDescent="0.3">
      <c r="D70" s="181"/>
      <c r="E70" s="181"/>
      <c r="F70" s="181"/>
      <c r="G70" s="190"/>
      <c r="H70" s="181"/>
      <c r="I70" s="190"/>
      <c r="J70" s="181"/>
      <c r="K70" s="51"/>
      <c r="L70" s="42"/>
      <c r="M70" s="51"/>
      <c r="N70" s="42"/>
      <c r="O70" s="51"/>
      <c r="P70" s="42"/>
      <c r="Q70" s="53"/>
      <c r="R70" s="16"/>
      <c r="S70" s="101"/>
      <c r="T70" s="101"/>
    </row>
    <row r="71" spans="1:20" x14ac:dyDescent="0.3">
      <c r="A71" s="79" t="s">
        <v>26</v>
      </c>
      <c r="B71" s="37"/>
      <c r="C71" s="38"/>
      <c r="D71" s="214"/>
      <c r="E71" s="214"/>
      <c r="F71" s="214"/>
      <c r="G71" s="215"/>
      <c r="H71" s="214"/>
      <c r="I71" s="215"/>
      <c r="J71" s="214"/>
      <c r="K71" s="82"/>
      <c r="L71" s="81"/>
      <c r="M71" s="82"/>
      <c r="N71" s="42"/>
      <c r="O71" s="51"/>
      <c r="P71" s="81"/>
      <c r="Q71" s="53"/>
      <c r="R71" s="16" t="b">
        <v>1</v>
      </c>
      <c r="S71" s="101"/>
      <c r="T71" s="101"/>
    </row>
    <row r="72" spans="1:20" ht="14.1" customHeight="1" x14ac:dyDescent="0.3">
      <c r="A72" s="23"/>
      <c r="B72" s="343" t="s">
        <v>47</v>
      </c>
      <c r="C72" s="344"/>
      <c r="D72" s="198"/>
      <c r="E72" s="199"/>
      <c r="F72" s="194"/>
      <c r="G72" s="200"/>
      <c r="H72" s="194"/>
      <c r="I72" s="200"/>
      <c r="J72" s="194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1"/>
      <c r="T72" s="101"/>
    </row>
    <row r="73" spans="1:20" x14ac:dyDescent="0.3">
      <c r="A73" s="27"/>
      <c r="B73" s="343" t="s">
        <v>48</v>
      </c>
      <c r="C73" s="344"/>
      <c r="D73" s="198"/>
      <c r="E73" s="199"/>
      <c r="F73" s="194"/>
      <c r="G73" s="200"/>
      <c r="H73" s="194"/>
      <c r="I73" s="200"/>
      <c r="J73" s="194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1"/>
      <c r="T73" s="101"/>
    </row>
    <row r="74" spans="1:20" x14ac:dyDescent="0.3">
      <c r="A74" s="27"/>
      <c r="B74" s="343" t="s">
        <v>49</v>
      </c>
      <c r="C74" s="344"/>
      <c r="D74" s="198"/>
      <c r="E74" s="199"/>
      <c r="F74" s="194"/>
      <c r="G74" s="200"/>
      <c r="H74" s="194"/>
      <c r="I74" s="200"/>
      <c r="J74" s="194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1"/>
      <c r="T74" s="101"/>
    </row>
    <row r="75" spans="1:20" x14ac:dyDescent="0.3">
      <c r="A75" s="27"/>
      <c r="B75" s="343" t="s">
        <v>50</v>
      </c>
      <c r="C75" s="344"/>
      <c r="D75" s="198"/>
      <c r="E75" s="199"/>
      <c r="F75" s="194"/>
      <c r="G75" s="200"/>
      <c r="H75" s="194"/>
      <c r="I75" s="200"/>
      <c r="J75" s="194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1"/>
      <c r="T75" s="101"/>
    </row>
    <row r="76" spans="1:20" ht="26.25" customHeight="1" x14ac:dyDescent="0.3">
      <c r="A76" s="17"/>
      <c r="B76" s="347" t="s">
        <v>51</v>
      </c>
      <c r="C76" s="348"/>
      <c r="D76" s="198"/>
      <c r="E76" s="199"/>
      <c r="F76" s="194"/>
      <c r="G76" s="200"/>
      <c r="H76" s="194"/>
      <c r="I76" s="200"/>
      <c r="J76" s="194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1"/>
      <c r="T76" s="101"/>
    </row>
    <row r="77" spans="1:20" x14ac:dyDescent="0.3">
      <c r="A77" s="27"/>
      <c r="B77" s="343" t="s">
        <v>52</v>
      </c>
      <c r="C77" s="344"/>
      <c r="D77" s="198"/>
      <c r="E77" s="199"/>
      <c r="F77" s="194"/>
      <c r="G77" s="200"/>
      <c r="H77" s="194"/>
      <c r="I77" s="200"/>
      <c r="J77" s="194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1"/>
      <c r="T77" s="101"/>
    </row>
    <row r="78" spans="1:20" x14ac:dyDescent="0.3">
      <c r="A78" s="27"/>
      <c r="B78" s="343" t="s">
        <v>53</v>
      </c>
      <c r="C78" s="344"/>
      <c r="D78" s="198"/>
      <c r="E78" s="199"/>
      <c r="F78" s="194"/>
      <c r="G78" s="200"/>
      <c r="H78" s="194"/>
      <c r="I78" s="200"/>
      <c r="J78" s="194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1"/>
      <c r="T78" s="101"/>
    </row>
    <row r="79" spans="1:20" x14ac:dyDescent="0.3">
      <c r="A79" s="17"/>
      <c r="B79" s="343" t="s">
        <v>54</v>
      </c>
      <c r="C79" s="344"/>
      <c r="D79" s="198"/>
      <c r="E79" s="199"/>
      <c r="F79" s="194"/>
      <c r="G79" s="200"/>
      <c r="H79" s="194"/>
      <c r="I79" s="200"/>
      <c r="J79" s="194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1"/>
      <c r="T79" s="101"/>
    </row>
    <row r="80" spans="1:20" x14ac:dyDescent="0.3">
      <c r="A80" s="27"/>
      <c r="B80" s="343" t="s">
        <v>55</v>
      </c>
      <c r="C80" s="344"/>
      <c r="D80" s="198"/>
      <c r="E80" s="199"/>
      <c r="F80" s="194"/>
      <c r="G80" s="200"/>
      <c r="H80" s="194"/>
      <c r="I80" s="200"/>
      <c r="J80" s="194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1"/>
      <c r="T80" s="101"/>
    </row>
    <row r="81" spans="1:20" x14ac:dyDescent="0.3">
      <c r="A81" s="27"/>
      <c r="B81" s="343" t="s">
        <v>56</v>
      </c>
      <c r="C81" s="344"/>
      <c r="D81" s="198"/>
      <c r="E81" s="199"/>
      <c r="F81" s="194"/>
      <c r="G81" s="200"/>
      <c r="H81" s="194"/>
      <c r="I81" s="200"/>
      <c r="J81" s="194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1"/>
      <c r="T81" s="101"/>
    </row>
    <row r="82" spans="1:20" x14ac:dyDescent="0.3">
      <c r="A82" s="27"/>
      <c r="B82" s="343" t="s">
        <v>57</v>
      </c>
      <c r="C82" s="344"/>
      <c r="D82" s="198"/>
      <c r="E82" s="199"/>
      <c r="F82" s="194"/>
      <c r="G82" s="200"/>
      <c r="H82" s="194"/>
      <c r="I82" s="200"/>
      <c r="J82" s="194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1"/>
      <c r="T82" s="101"/>
    </row>
    <row r="83" spans="1:20" x14ac:dyDescent="0.3">
      <c r="A83" s="27"/>
      <c r="B83" s="343" t="s">
        <v>58</v>
      </c>
      <c r="C83" s="344"/>
      <c r="D83" s="198"/>
      <c r="E83" s="199"/>
      <c r="F83" s="194"/>
      <c r="G83" s="200"/>
      <c r="H83" s="194"/>
      <c r="I83" s="200"/>
      <c r="J83" s="194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1"/>
      <c r="T83" s="101"/>
    </row>
    <row r="84" spans="1:20" ht="12" customHeight="1" x14ac:dyDescent="0.3">
      <c r="A84" s="27"/>
      <c r="B84" s="345">
        <f>COUNTA(B72:C83)</f>
        <v>12</v>
      </c>
      <c r="C84" s="346"/>
      <c r="D84" s="181"/>
      <c r="E84" s="181"/>
      <c r="F84" s="181"/>
      <c r="G84" s="190"/>
      <c r="H84" s="181"/>
      <c r="I84" s="190"/>
      <c r="J84" s="181"/>
      <c r="K84" s="51"/>
      <c r="L84" s="42"/>
      <c r="M84" s="51"/>
      <c r="N84" s="42"/>
      <c r="O84" s="51"/>
      <c r="P84" s="42"/>
      <c r="Q84" s="53"/>
      <c r="R84" s="16" t="b">
        <v>1</v>
      </c>
      <c r="S84" s="101"/>
      <c r="T84" s="101"/>
    </row>
    <row r="85" spans="1:20" x14ac:dyDescent="0.3">
      <c r="A85" s="79" t="s">
        <v>21</v>
      </c>
      <c r="B85" s="37"/>
      <c r="C85" s="38"/>
      <c r="D85" s="181"/>
      <c r="E85" s="181"/>
      <c r="F85" s="181"/>
      <c r="G85" s="190"/>
      <c r="H85" s="181"/>
      <c r="I85" s="190"/>
      <c r="J85" s="181"/>
      <c r="K85" s="51"/>
      <c r="L85" s="42"/>
      <c r="M85" s="51"/>
      <c r="N85" s="42"/>
      <c r="O85" s="51"/>
      <c r="P85" s="42"/>
      <c r="Q85" s="53"/>
      <c r="R85" s="16" t="b">
        <v>1</v>
      </c>
      <c r="S85" s="101"/>
      <c r="T85" s="101"/>
    </row>
    <row r="86" spans="1:20" ht="30" customHeight="1" x14ac:dyDescent="0.3">
      <c r="A86" s="27"/>
      <c r="B86" s="341" t="s">
        <v>59</v>
      </c>
      <c r="C86" s="342"/>
      <c r="D86" s="198">
        <v>13292</v>
      </c>
      <c r="E86" s="199">
        <v>862</v>
      </c>
      <c r="F86" s="194">
        <v>-862</v>
      </c>
      <c r="G86" s="200">
        <v>200</v>
      </c>
      <c r="H86" s="194">
        <v>862</v>
      </c>
      <c r="I86" s="200">
        <v>200</v>
      </c>
      <c r="J86" s="194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400</v>
      </c>
      <c r="P86" s="68">
        <v>0</v>
      </c>
      <c r="Q86" s="53">
        <f>IF(ISERROR(P86-O86),"Invalid Input",(P86-O86))</f>
        <v>-400</v>
      </c>
      <c r="R86" s="16" t="b">
        <v>1</v>
      </c>
      <c r="S86" s="101"/>
      <c r="T86" s="101"/>
    </row>
    <row r="87" spans="1:20" ht="12.75" customHeight="1" x14ac:dyDescent="0.3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2"/>
      <c r="T87" s="102"/>
    </row>
    <row r="88" spans="1:20" x14ac:dyDescent="0.3">
      <c r="A88" s="74" t="str">
        <f>SheetNames!A19</f>
        <v>DC12</v>
      </c>
    </row>
  </sheetData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FFFF00"/>
    <pageSetUpPr fitToPage="1"/>
  </sheetPr>
  <dimension ref="A1:T88"/>
  <sheetViews>
    <sheetView showGridLines="0" tabSelected="1" zoomScale="85" zoomScaleNormal="85" workbookViewId="0"/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7" customWidth="1"/>
    <col min="20" max="20" width="35" style="87" customWidth="1"/>
    <col min="21" max="16384" width="16.5546875" style="2"/>
  </cols>
  <sheetData>
    <row r="1" spans="1:20" x14ac:dyDescent="0.3">
      <c r="A1" s="65" t="str">
        <f>A88&amp;" - "&amp;VLOOKUP(A88,SheetNames!A2:C43,3,FALSE)</f>
        <v>Summary - Eastern Cape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3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28.2" x14ac:dyDescent="0.3">
      <c r="D4" s="88" t="s">
        <v>33</v>
      </c>
    </row>
    <row r="5" spans="1:20" ht="28.8" x14ac:dyDescent="0.3">
      <c r="C5" s="93" t="s">
        <v>62</v>
      </c>
      <c r="D5" s="103">
        <f>SUM('BUF:DC44'!D5)</f>
        <v>316851</v>
      </c>
      <c r="E5" s="91" t="s">
        <v>36</v>
      </c>
    </row>
    <row r="6" spans="1:20" x14ac:dyDescent="0.3">
      <c r="C6" s="93" t="s">
        <v>29</v>
      </c>
      <c r="D6" s="103">
        <f>SUM('BUF:DC44'!D6)</f>
        <v>67112</v>
      </c>
      <c r="E6" s="90" t="s">
        <v>32</v>
      </c>
    </row>
    <row r="7" spans="1:20" ht="28.8" x14ac:dyDescent="0.3">
      <c r="A7" s="67"/>
      <c r="B7" s="62"/>
      <c r="C7" s="94" t="s">
        <v>63</v>
      </c>
      <c r="D7" s="103">
        <f>SUM('BUF:DC44'!D7)</f>
        <v>19641</v>
      </c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3">
      <c r="A8" s="67"/>
      <c r="B8" s="62"/>
      <c r="C8" s="107" t="s">
        <v>64</v>
      </c>
      <c r="D8" s="103">
        <f>SUM('BUF:DC44'!D8)</f>
        <v>735240</v>
      </c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3">
      <c r="A9" s="67"/>
      <c r="B9" s="62"/>
      <c r="C9" s="95" t="s">
        <v>65</v>
      </c>
      <c r="D9" s="103">
        <f>SUM('BUF:DC44'!D9)</f>
        <v>339825</v>
      </c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3">
      <c r="A10" s="67"/>
      <c r="B10" s="62"/>
      <c r="C10" s="94" t="s">
        <v>66</v>
      </c>
      <c r="D10" s="103">
        <f>SUM('BUF:DC44'!D10)</f>
        <v>960181</v>
      </c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3">
      <c r="A11" s="67"/>
      <c r="B11" s="62"/>
      <c r="C11" s="94" t="s">
        <v>67</v>
      </c>
      <c r="D11" s="103">
        <f>SUM('BUF:DC44'!D11)</f>
        <v>415258</v>
      </c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3">
      <c r="A12" s="67"/>
      <c r="B12" s="62"/>
      <c r="C12" s="94" t="s">
        <v>68</v>
      </c>
      <c r="D12" s="103">
        <f>SUM('BUF:DC44'!D12)</f>
        <v>899447</v>
      </c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3">
      <c r="A13" s="67"/>
      <c r="B13" s="62"/>
      <c r="C13" s="94" t="s">
        <v>69</v>
      </c>
      <c r="D13" s="103">
        <f>SUM('BUF:DC44'!D13)</f>
        <v>408500</v>
      </c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ht="28.8" x14ac:dyDescent="0.3">
      <c r="A14" s="67"/>
      <c r="B14" s="62"/>
      <c r="C14" s="94" t="s">
        <v>70</v>
      </c>
      <c r="D14" s="103">
        <f>SUM('BUF:DC44'!D14)</f>
        <v>562024</v>
      </c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3">
      <c r="A15" s="67"/>
      <c r="B15" s="62"/>
      <c r="C15" s="93" t="s">
        <v>71</v>
      </c>
      <c r="D15" s="103">
        <f>SUM('BUF:DC44'!D15)</f>
        <v>396534</v>
      </c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3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3">
      <c r="A17" s="67" t="s">
        <v>180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8" x14ac:dyDescent="0.3">
      <c r="A18" s="4" t="s">
        <v>0</v>
      </c>
      <c r="B18" s="5"/>
      <c r="C18" s="5"/>
      <c r="D18" s="46" t="s">
        <v>174</v>
      </c>
      <c r="E18" s="8" t="s">
        <v>181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182</v>
      </c>
      <c r="P18" s="7" t="s">
        <v>175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3">
      <c r="A22" s="349" t="s">
        <v>19</v>
      </c>
      <c r="B22" s="350"/>
      <c r="C22" s="351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3">
      <c r="A24" s="23"/>
      <c r="B24" s="347" t="s">
        <v>72</v>
      </c>
      <c r="C24" s="348">
        <v>0</v>
      </c>
      <c r="D24" s="59">
        <f>SUM('BUF:DC44'!D24)</f>
        <v>588</v>
      </c>
      <c r="E24" s="60">
        <f>SUM('BUF:DC44'!E24)</f>
        <v>675</v>
      </c>
      <c r="F24" s="55">
        <f>SUM('BUF:DC44'!F24)</f>
        <v>100</v>
      </c>
      <c r="G24" s="61">
        <f>SUM('BUF:DC44'!G24)</f>
        <v>218</v>
      </c>
      <c r="H24" s="55">
        <f>SUM('BUF:DC44'!H24)</f>
        <v>150</v>
      </c>
      <c r="I24" s="61">
        <f>SUM('BUF:DC44'!I24)</f>
        <v>66</v>
      </c>
      <c r="J24" s="55">
        <f>SUM('BUF:DC44'!J24)</f>
        <v>118</v>
      </c>
      <c r="K24" s="61">
        <f>SUM('BUF:DC44'!K24)</f>
        <v>0</v>
      </c>
      <c r="L24" s="55">
        <f>SUM('BUF:DC44'!L24)</f>
        <v>0</v>
      </c>
      <c r="M24" s="61">
        <f>SUM('BUF:DC44'!M24)</f>
        <v>0</v>
      </c>
      <c r="N24" s="70">
        <f t="shared" ref="N24:N36" si="1">IF(ISERROR(L24+J24+H24+F24),"Invalid Input",L24+J24+H24+F24)</f>
        <v>368</v>
      </c>
      <c r="O24" s="71">
        <f t="shared" ref="O24:O36" si="2">IF(ISERROR(G24+I24+K24+M24),"Invalid Input",G24+I24+K24+M24)</f>
        <v>284</v>
      </c>
      <c r="P24" s="68">
        <f>SUM('BUF:DC44'!P24)</f>
        <v>0</v>
      </c>
      <c r="Q24" s="53">
        <f t="shared" ref="Q24:Q36" si="3">IF(ISERROR(P24-O24),"Invalid Input",(P24-O24))</f>
        <v>-284</v>
      </c>
      <c r="R24" s="16" t="b">
        <v>1</v>
      </c>
      <c r="S24" s="99"/>
      <c r="T24" s="99"/>
    </row>
    <row r="25" spans="1:20" ht="15" customHeight="1" x14ac:dyDescent="0.3">
      <c r="A25" s="23"/>
      <c r="B25" s="347" t="s">
        <v>73</v>
      </c>
      <c r="C25" s="348">
        <v>0</v>
      </c>
      <c r="D25" s="59">
        <f>SUM('BUF:DC44'!D25)</f>
        <v>0</v>
      </c>
      <c r="E25" s="60">
        <f>SUM('BUF:DC44'!E25)</f>
        <v>0</v>
      </c>
      <c r="F25" s="55">
        <f>SUM('BUF:DC44'!F25)</f>
        <v>0</v>
      </c>
      <c r="G25" s="61">
        <f>SUM('BUF:DC44'!G25)</f>
        <v>0</v>
      </c>
      <c r="H25" s="55">
        <f>SUM('BUF:DC44'!H25)</f>
        <v>0</v>
      </c>
      <c r="I25" s="61">
        <f>SUM('BUF:DC44'!I25)</f>
        <v>0</v>
      </c>
      <c r="J25" s="55">
        <f>SUM('BUF:DC44'!J25)</f>
        <v>0</v>
      </c>
      <c r="K25" s="61">
        <f>SUM('BUF:DC44'!K25)</f>
        <v>0</v>
      </c>
      <c r="L25" s="55">
        <f>SUM('BUF:DC44'!L25)</f>
        <v>0</v>
      </c>
      <c r="M25" s="61">
        <f>SUM('BUF:DC44'!M25)</f>
        <v>0</v>
      </c>
      <c r="N25" s="70">
        <f t="shared" si="1"/>
        <v>0</v>
      </c>
      <c r="O25" s="71">
        <f t="shared" si="2"/>
        <v>0</v>
      </c>
      <c r="P25" s="68">
        <f>SUM('BUF:DC44'!P25)</f>
        <v>0</v>
      </c>
      <c r="Q25" s="53">
        <f t="shared" si="3"/>
        <v>0</v>
      </c>
      <c r="R25" s="16" t="b">
        <v>1</v>
      </c>
      <c r="S25" s="99"/>
      <c r="T25" s="99"/>
    </row>
    <row r="26" spans="1:20" ht="15" customHeight="1" x14ac:dyDescent="0.3">
      <c r="A26" s="23"/>
      <c r="B26" s="347" t="s">
        <v>27</v>
      </c>
      <c r="C26" s="348">
        <v>0</v>
      </c>
      <c r="D26" s="59">
        <f>SUM('BUF:DC44'!D26)</f>
        <v>1726</v>
      </c>
      <c r="E26" s="60">
        <f>SUM('BUF:DC44'!E26)</f>
        <v>750</v>
      </c>
      <c r="F26" s="55">
        <f>SUM('BUF:DC44'!F26)</f>
        <v>100</v>
      </c>
      <c r="G26" s="61">
        <f>SUM('BUF:DC44'!G26)</f>
        <v>218</v>
      </c>
      <c r="H26" s="55">
        <f>SUM('BUF:DC44'!H26)</f>
        <v>150</v>
      </c>
      <c r="I26" s="61">
        <f>SUM('BUF:DC44'!I26)</f>
        <v>66</v>
      </c>
      <c r="J26" s="55">
        <f>SUM('BUF:DC44'!J26)</f>
        <v>118</v>
      </c>
      <c r="K26" s="61">
        <f>SUM('BUF:DC44'!K26)</f>
        <v>0</v>
      </c>
      <c r="L26" s="55">
        <f>SUM('BUF:DC44'!L26)</f>
        <v>0</v>
      </c>
      <c r="M26" s="61">
        <f>SUM('BUF:DC44'!M26)</f>
        <v>0</v>
      </c>
      <c r="N26" s="70">
        <f t="shared" si="1"/>
        <v>368</v>
      </c>
      <c r="O26" s="71">
        <f t="shared" si="2"/>
        <v>284</v>
      </c>
      <c r="P26" s="68">
        <f>SUM('BUF:DC44'!P26)</f>
        <v>0</v>
      </c>
      <c r="Q26" s="53">
        <f t="shared" si="3"/>
        <v>-284</v>
      </c>
      <c r="R26" s="16" t="b">
        <v>1</v>
      </c>
      <c r="S26" s="99"/>
      <c r="T26" s="99"/>
    </row>
    <row r="27" spans="1:20" ht="15" customHeight="1" x14ac:dyDescent="0.3">
      <c r="A27" s="23"/>
      <c r="B27" s="347" t="s">
        <v>28</v>
      </c>
      <c r="C27" s="348">
        <v>0</v>
      </c>
      <c r="D27" s="59">
        <f>SUM('BUF:DC44'!D27)</f>
        <v>530</v>
      </c>
      <c r="E27" s="60">
        <f>SUM('BUF:DC44'!E27)</f>
        <v>3</v>
      </c>
      <c r="F27" s="55">
        <f>SUM('BUF:DC44'!F27)</f>
        <v>0</v>
      </c>
      <c r="G27" s="61">
        <f>SUM('BUF:DC44'!G27)</f>
        <v>0</v>
      </c>
      <c r="H27" s="55">
        <f>SUM('BUF:DC44'!H27)</f>
        <v>0</v>
      </c>
      <c r="I27" s="61">
        <f>SUM('BUF:DC44'!I27)</f>
        <v>0</v>
      </c>
      <c r="J27" s="55">
        <f>SUM('BUF:DC44'!J27)</f>
        <v>0</v>
      </c>
      <c r="K27" s="61">
        <f>SUM('BUF:DC44'!K27)</f>
        <v>0</v>
      </c>
      <c r="L27" s="55">
        <f>SUM('BUF:DC44'!L27)</f>
        <v>0</v>
      </c>
      <c r="M27" s="61">
        <f>SUM('BUF:DC44'!M27)</f>
        <v>0</v>
      </c>
      <c r="N27" s="70">
        <f t="shared" si="1"/>
        <v>0</v>
      </c>
      <c r="O27" s="71">
        <f t="shared" si="2"/>
        <v>0</v>
      </c>
      <c r="P27" s="68">
        <f>SUM('BUF:DC44'!P27)</f>
        <v>0</v>
      </c>
      <c r="Q27" s="53">
        <f t="shared" si="3"/>
        <v>0</v>
      </c>
      <c r="R27" s="16" t="b">
        <v>1</v>
      </c>
      <c r="S27" s="99"/>
      <c r="T27" s="99"/>
    </row>
    <row r="28" spans="1:20" ht="15" customHeight="1" x14ac:dyDescent="0.3">
      <c r="A28" s="23"/>
      <c r="B28" s="352" t="s">
        <v>172</v>
      </c>
      <c r="C28" s="353"/>
      <c r="D28" s="59">
        <f>SUM('BUF:DC44'!D28)</f>
        <v>10</v>
      </c>
      <c r="E28" s="60">
        <f>SUM('BUF:DC44'!E28)</f>
        <v>0</v>
      </c>
      <c r="F28" s="55">
        <f>SUM('BUF:DC44'!F28)</f>
        <v>0</v>
      </c>
      <c r="G28" s="61">
        <f>SUM('BUF:DC44'!G28)</f>
        <v>0</v>
      </c>
      <c r="H28" s="55">
        <f>SUM('BUF:DC44'!H28)</f>
        <v>0</v>
      </c>
      <c r="I28" s="61">
        <f>SUM('BUF:DC44'!I28)</f>
        <v>0</v>
      </c>
      <c r="J28" s="55">
        <f>SUM('BUF:DC44'!J28)</f>
        <v>0</v>
      </c>
      <c r="K28" s="61">
        <f>SUM('BUF:DC44'!K28)</f>
        <v>0</v>
      </c>
      <c r="L28" s="55">
        <f>SUM('BUF:DC44'!L28)</f>
        <v>0</v>
      </c>
      <c r="M28" s="61">
        <f>SUM('BUF:DC44'!M28)</f>
        <v>0</v>
      </c>
      <c r="N28" s="70">
        <f t="shared" si="1"/>
        <v>0</v>
      </c>
      <c r="O28" s="71">
        <f t="shared" si="2"/>
        <v>0</v>
      </c>
      <c r="P28" s="68">
        <f>SUM('BUF:DC44'!P28)</f>
        <v>0</v>
      </c>
      <c r="Q28" s="53">
        <f t="shared" si="3"/>
        <v>0</v>
      </c>
      <c r="R28" s="16" t="b">
        <v>1</v>
      </c>
      <c r="S28" s="99"/>
      <c r="T28" s="99"/>
    </row>
    <row r="29" spans="1:20" ht="15" customHeight="1" x14ac:dyDescent="0.3">
      <c r="A29" s="23"/>
      <c r="B29" s="347" t="s">
        <v>34</v>
      </c>
      <c r="C29" s="348">
        <v>0</v>
      </c>
      <c r="D29" s="59">
        <f>SUM('BUF:DC44'!D29)</f>
        <v>4979</v>
      </c>
      <c r="E29" s="60">
        <f>SUM('BUF:DC44'!E29)</f>
        <v>1255</v>
      </c>
      <c r="F29" s="55">
        <f>SUM('BUF:DC44'!F29)</f>
        <v>405</v>
      </c>
      <c r="G29" s="61">
        <f>SUM('BUF:DC44'!G29)</f>
        <v>202</v>
      </c>
      <c r="H29" s="55">
        <f>SUM('BUF:DC44'!H29)</f>
        <v>100</v>
      </c>
      <c r="I29" s="61">
        <f>SUM('BUF:DC44'!I29)</f>
        <v>50</v>
      </c>
      <c r="J29" s="55">
        <f>SUM('BUF:DC44'!J29)</f>
        <v>50</v>
      </c>
      <c r="K29" s="61">
        <f>SUM('BUF:DC44'!K29)</f>
        <v>25</v>
      </c>
      <c r="L29" s="55">
        <f>SUM('BUF:DC44'!L29)</f>
        <v>0</v>
      </c>
      <c r="M29" s="61">
        <f>SUM('BUF:DC44'!M29)</f>
        <v>0</v>
      </c>
      <c r="N29" s="70">
        <f t="shared" si="1"/>
        <v>555</v>
      </c>
      <c r="O29" s="71">
        <f t="shared" si="2"/>
        <v>277</v>
      </c>
      <c r="P29" s="68">
        <f>SUM('BUF:DC44'!P29)</f>
        <v>0</v>
      </c>
      <c r="Q29" s="53">
        <f t="shared" si="3"/>
        <v>-277</v>
      </c>
      <c r="R29" s="16" t="b">
        <v>1</v>
      </c>
      <c r="S29" s="99"/>
      <c r="T29" s="99"/>
    </row>
    <row r="30" spans="1:20" ht="15" customHeight="1" x14ac:dyDescent="0.3">
      <c r="A30" s="23"/>
      <c r="B30" s="347" t="s">
        <v>35</v>
      </c>
      <c r="C30" s="348"/>
      <c r="D30" s="59">
        <f>SUM('BUF:DC44'!D30)</f>
        <v>74753</v>
      </c>
      <c r="E30" s="60">
        <f>SUM('BUF:DC44'!E30)</f>
        <v>21564</v>
      </c>
      <c r="F30" s="55">
        <f>SUM('BUF:DC44'!F30)</f>
        <v>300</v>
      </c>
      <c r="G30" s="61">
        <f>SUM('BUF:DC44'!G30)</f>
        <v>255</v>
      </c>
      <c r="H30" s="55">
        <f>SUM('BUF:DC44'!H30)</f>
        <v>3000</v>
      </c>
      <c r="I30" s="61">
        <f>SUM('BUF:DC44'!I30)</f>
        <v>2005</v>
      </c>
      <c r="J30" s="55">
        <f>SUM('BUF:DC44'!J30)</f>
        <v>114</v>
      </c>
      <c r="K30" s="61">
        <f>SUM('BUF:DC44'!K30)</f>
        <v>215</v>
      </c>
      <c r="L30" s="55">
        <f>SUM('BUF:DC44'!L30)</f>
        <v>0</v>
      </c>
      <c r="M30" s="61">
        <f>SUM('BUF:DC44'!M30)</f>
        <v>0</v>
      </c>
      <c r="N30" s="70">
        <f t="shared" si="1"/>
        <v>3414</v>
      </c>
      <c r="O30" s="71">
        <f t="shared" si="2"/>
        <v>2475</v>
      </c>
      <c r="P30" s="68">
        <f>SUM('BUF:DC44'!P30)</f>
        <v>0</v>
      </c>
      <c r="Q30" s="53">
        <f t="shared" si="3"/>
        <v>-2475</v>
      </c>
      <c r="R30" s="16" t="b">
        <v>1</v>
      </c>
      <c r="S30" s="99"/>
      <c r="T30" s="99"/>
    </row>
    <row r="31" spans="1:20" ht="15" customHeight="1" x14ac:dyDescent="0.3">
      <c r="A31" s="23"/>
      <c r="B31" s="113" t="s">
        <v>170</v>
      </c>
      <c r="C31" s="109"/>
      <c r="D31" s="59">
        <f>SUM('BUF:DC44'!D31)</f>
        <v>4757</v>
      </c>
      <c r="E31" s="60">
        <f>SUM('BUF:DC44'!E31)</f>
        <v>1228</v>
      </c>
      <c r="F31" s="55">
        <f>SUM('BUF:DC44'!F31)</f>
        <v>500</v>
      </c>
      <c r="G31" s="61">
        <f>SUM('BUF:DC44'!G31)</f>
        <v>1500</v>
      </c>
      <c r="H31" s="55">
        <f>SUM('BUF:DC44'!H31)</f>
        <v>500</v>
      </c>
      <c r="I31" s="61">
        <f>SUM('BUF:DC44'!I31)</f>
        <v>500</v>
      </c>
      <c r="J31" s="55">
        <f>SUM('BUF:DC44'!J31)</f>
        <v>500</v>
      </c>
      <c r="K31" s="61">
        <f>SUM('BUF:DC44'!K31)</f>
        <v>25</v>
      </c>
      <c r="L31" s="55">
        <f>SUM('BUF:DC44'!L31)</f>
        <v>0</v>
      </c>
      <c r="M31" s="61">
        <f>SUM('BUF:DC44'!M31)</f>
        <v>0</v>
      </c>
      <c r="N31" s="70">
        <f t="shared" si="1"/>
        <v>1500</v>
      </c>
      <c r="O31" s="71">
        <f t="shared" si="2"/>
        <v>2025</v>
      </c>
      <c r="P31" s="68">
        <f>SUM('BUF:DC44'!P31)</f>
        <v>0</v>
      </c>
      <c r="Q31" s="53">
        <f t="shared" si="3"/>
        <v>-2025</v>
      </c>
      <c r="R31" s="16"/>
      <c r="S31" s="99"/>
      <c r="T31" s="99"/>
    </row>
    <row r="32" spans="1:20" ht="15" customHeight="1" x14ac:dyDescent="0.3">
      <c r="A32" s="23"/>
      <c r="B32" s="347" t="s">
        <v>30</v>
      </c>
      <c r="C32" s="348">
        <v>0</v>
      </c>
      <c r="D32" s="59">
        <f>SUM('BUF:DC44'!D32)</f>
        <v>1464</v>
      </c>
      <c r="E32" s="60">
        <f>SUM('BUF:DC44'!E32)</f>
        <v>370</v>
      </c>
      <c r="F32" s="55">
        <f>SUM('BUF:DC44'!F32)</f>
        <v>151</v>
      </c>
      <c r="G32" s="61">
        <f>SUM('BUF:DC44'!G32)</f>
        <v>377</v>
      </c>
      <c r="H32" s="55">
        <f>SUM('BUF:DC44'!H32)</f>
        <v>27</v>
      </c>
      <c r="I32" s="61">
        <f>SUM('BUF:DC44'!I32)</f>
        <v>113</v>
      </c>
      <c r="J32" s="55">
        <f>SUM('BUF:DC44'!J32)</f>
        <v>523</v>
      </c>
      <c r="K32" s="61">
        <f>SUM('BUF:DC44'!K32)</f>
        <v>523</v>
      </c>
      <c r="L32" s="55">
        <f>SUM('BUF:DC44'!L32)</f>
        <v>0</v>
      </c>
      <c r="M32" s="61">
        <f>SUM('BUF:DC44'!M32)</f>
        <v>0</v>
      </c>
      <c r="N32" s="70">
        <f t="shared" si="1"/>
        <v>701</v>
      </c>
      <c r="O32" s="71">
        <f t="shared" si="2"/>
        <v>1013</v>
      </c>
      <c r="P32" s="68">
        <f>SUM('BUF:DC44'!P32)</f>
        <v>0</v>
      </c>
      <c r="Q32" s="53">
        <f t="shared" si="3"/>
        <v>-1013</v>
      </c>
      <c r="R32" s="16" t="b">
        <v>1</v>
      </c>
      <c r="S32" s="99"/>
      <c r="T32" s="99"/>
    </row>
    <row r="33" spans="1:20" x14ac:dyDescent="0.3">
      <c r="A33" s="23"/>
      <c r="B33" s="347" t="s">
        <v>74</v>
      </c>
      <c r="C33" s="348">
        <v>0</v>
      </c>
      <c r="D33" s="59">
        <f>SUM('BUF:DC44'!D33)</f>
        <v>35</v>
      </c>
      <c r="E33" s="60">
        <f>SUM('BUF:DC44'!E33)</f>
        <v>364</v>
      </c>
      <c r="F33" s="55">
        <f>SUM('BUF:DC44'!F33)</f>
        <v>551</v>
      </c>
      <c r="G33" s="61">
        <f>SUM('BUF:DC44'!G33)</f>
        <v>1501</v>
      </c>
      <c r="H33" s="55">
        <f>SUM('BUF:DC44'!H33)</f>
        <v>501</v>
      </c>
      <c r="I33" s="61">
        <f>SUM('BUF:DC44'!I33)</f>
        <v>501</v>
      </c>
      <c r="J33" s="55">
        <f>SUM('BUF:DC44'!J33)</f>
        <v>601</v>
      </c>
      <c r="K33" s="61">
        <f>SUM('BUF:DC44'!K33)</f>
        <v>286</v>
      </c>
      <c r="L33" s="55">
        <f>SUM('BUF:DC44'!L33)</f>
        <v>0</v>
      </c>
      <c r="M33" s="61">
        <f>SUM('BUF:DC44'!M33)</f>
        <v>0</v>
      </c>
      <c r="N33" s="70">
        <f t="shared" si="1"/>
        <v>1653</v>
      </c>
      <c r="O33" s="71">
        <f t="shared" si="2"/>
        <v>2288</v>
      </c>
      <c r="P33" s="68">
        <f>SUM('BUF:DC44'!P33)</f>
        <v>0</v>
      </c>
      <c r="Q33" s="53">
        <f t="shared" si="3"/>
        <v>-2288</v>
      </c>
      <c r="R33" s="16"/>
      <c r="S33" s="99"/>
      <c r="T33" s="99"/>
    </row>
    <row r="34" spans="1:20" x14ac:dyDescent="0.3">
      <c r="A34" s="23"/>
      <c r="B34" s="347" t="s">
        <v>75</v>
      </c>
      <c r="C34" s="348"/>
      <c r="D34" s="59">
        <f>SUM('BUF:DC44'!D34)</f>
        <v>30586</v>
      </c>
      <c r="E34" s="60">
        <f>SUM('BUF:DC44'!E34)</f>
        <v>363</v>
      </c>
      <c r="F34" s="55">
        <f>SUM('BUF:DC44'!F34)</f>
        <v>160</v>
      </c>
      <c r="G34" s="61">
        <f>SUM('BUF:DC44'!G34)</f>
        <v>376</v>
      </c>
      <c r="H34" s="55">
        <f>SUM('BUF:DC44'!H34)</f>
        <v>27</v>
      </c>
      <c r="I34" s="61">
        <f>SUM('BUF:DC44'!I34)</f>
        <v>113</v>
      </c>
      <c r="J34" s="55">
        <f>SUM('BUF:DC44'!J34)</f>
        <v>533</v>
      </c>
      <c r="K34" s="61">
        <f>SUM('BUF:DC44'!K34)</f>
        <v>523</v>
      </c>
      <c r="L34" s="55">
        <f>SUM('BUF:DC44'!L34)</f>
        <v>0</v>
      </c>
      <c r="M34" s="61">
        <f>SUM('BUF:DC44'!M34)</f>
        <v>0</v>
      </c>
      <c r="N34" s="70">
        <f t="shared" si="1"/>
        <v>720</v>
      </c>
      <c r="O34" s="71">
        <f t="shared" si="2"/>
        <v>1012</v>
      </c>
      <c r="P34" s="68">
        <f>SUM('BUF:DC44'!P34)</f>
        <v>0</v>
      </c>
      <c r="Q34" s="53">
        <f t="shared" si="3"/>
        <v>-1012</v>
      </c>
      <c r="R34" s="16"/>
      <c r="S34" s="99"/>
      <c r="T34" s="99"/>
    </row>
    <row r="35" spans="1:20" x14ac:dyDescent="0.3">
      <c r="A35" s="23"/>
      <c r="B35" s="113" t="s">
        <v>171</v>
      </c>
      <c r="C35" s="109"/>
      <c r="D35" s="59">
        <f>SUM('BUF:DC44'!D35)</f>
        <v>74026</v>
      </c>
      <c r="E35" s="60">
        <f>SUM('BUF:DC44'!E35)</f>
        <v>4650</v>
      </c>
      <c r="F35" s="55">
        <f>SUM('BUF:DC44'!F35)</f>
        <v>700</v>
      </c>
      <c r="G35" s="61">
        <f>SUM('BUF:DC44'!G35)</f>
        <v>363</v>
      </c>
      <c r="H35" s="55">
        <f>SUM('BUF:DC44'!H35)</f>
        <v>740</v>
      </c>
      <c r="I35" s="61">
        <f>SUM('BUF:DC44'!I35)</f>
        <v>284</v>
      </c>
      <c r="J35" s="55">
        <f>SUM('BUF:DC44'!J35)</f>
        <v>300</v>
      </c>
      <c r="K35" s="61">
        <f>SUM('BUF:DC44'!K35)</f>
        <v>350</v>
      </c>
      <c r="L35" s="55">
        <f>SUM('BUF:DC44'!L35)</f>
        <v>0</v>
      </c>
      <c r="M35" s="61">
        <f>SUM('BUF:DC44'!M35)</f>
        <v>0</v>
      </c>
      <c r="N35" s="70">
        <f t="shared" si="1"/>
        <v>1740</v>
      </c>
      <c r="O35" s="71">
        <f t="shared" si="2"/>
        <v>997</v>
      </c>
      <c r="P35" s="68">
        <f>SUM('BUF:DC44'!P35)</f>
        <v>0</v>
      </c>
      <c r="Q35" s="53">
        <f t="shared" si="3"/>
        <v>-997</v>
      </c>
      <c r="R35" s="16"/>
      <c r="S35" s="99"/>
      <c r="T35" s="99"/>
    </row>
    <row r="36" spans="1:20" x14ac:dyDescent="0.3">
      <c r="A36" s="23"/>
      <c r="B36" s="347" t="s">
        <v>76</v>
      </c>
      <c r="C36" s="348"/>
      <c r="D36" s="59">
        <f>SUM('BUF:DC44'!D36)</f>
        <v>21371</v>
      </c>
      <c r="E36" s="60">
        <f>SUM('BUF:DC44'!E36)</f>
        <v>5007</v>
      </c>
      <c r="F36" s="55">
        <f>SUM('BUF:DC44'!F36)</f>
        <v>570</v>
      </c>
      <c r="G36" s="61">
        <f>SUM('BUF:DC44'!G36)</f>
        <v>1158</v>
      </c>
      <c r="H36" s="55">
        <f>SUM('BUF:DC44'!H36)</f>
        <v>620</v>
      </c>
      <c r="I36" s="61">
        <f>SUM('BUF:DC44'!I36)</f>
        <v>780</v>
      </c>
      <c r="J36" s="55">
        <f>SUM('BUF:DC44'!J36)</f>
        <v>925</v>
      </c>
      <c r="K36" s="61">
        <f>SUM('BUF:DC44'!K36)</f>
        <v>312</v>
      </c>
      <c r="L36" s="55">
        <f>SUM('BUF:DC44'!L36)</f>
        <v>0</v>
      </c>
      <c r="M36" s="61">
        <f>SUM('BUF:DC44'!M36)</f>
        <v>0</v>
      </c>
      <c r="N36" s="70">
        <f t="shared" si="1"/>
        <v>2115</v>
      </c>
      <c r="O36" s="71">
        <f t="shared" si="2"/>
        <v>2250</v>
      </c>
      <c r="P36" s="68">
        <f>SUM('BUF:DC44'!P36)</f>
        <v>0</v>
      </c>
      <c r="Q36" s="53">
        <f t="shared" si="3"/>
        <v>-2250</v>
      </c>
      <c r="R36" s="16" t="b">
        <v>1</v>
      </c>
      <c r="S36" s="99"/>
      <c r="T36" s="99"/>
    </row>
    <row r="37" spans="1:20" s="83" customFormat="1" ht="8.1" customHeight="1" x14ac:dyDescent="0.3">
      <c r="A37" s="80"/>
      <c r="B37" s="354">
        <f>COUNTA(B24:B36)</f>
        <v>13</v>
      </c>
      <c r="C37" s="355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117"/>
      <c r="P37" s="118"/>
      <c r="Q37" s="53"/>
      <c r="R37" s="106" t="b">
        <v>1</v>
      </c>
      <c r="S37" s="100"/>
      <c r="T37" s="100"/>
    </row>
    <row r="38" spans="1:20" x14ac:dyDescent="0.3">
      <c r="A38" s="356" t="s">
        <v>37</v>
      </c>
      <c r="B38" s="357"/>
      <c r="C38" s="358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117"/>
      <c r="P38" s="118"/>
      <c r="Q38" s="53"/>
      <c r="R38" s="16" t="b">
        <v>1</v>
      </c>
      <c r="S38" s="99"/>
      <c r="T38" s="99"/>
    </row>
    <row r="39" spans="1:20" ht="8.1" customHeight="1" x14ac:dyDescent="0.3">
      <c r="A39" s="110"/>
      <c r="B39" s="111"/>
      <c r="C39" s="112"/>
      <c r="D39" s="81">
        <f>SUM('BUF:DC44'!D39)</f>
        <v>0</v>
      </c>
      <c r="E39" s="81">
        <f>SUM('BUF:DC44'!E39)</f>
        <v>0</v>
      </c>
      <c r="F39" s="81">
        <f>SUM('BUF:DC44'!F39)</f>
        <v>0</v>
      </c>
      <c r="G39" s="82">
        <f>SUM('BUF:DC44'!G39)</f>
        <v>0</v>
      </c>
      <c r="H39" s="81">
        <f>SUM('BUF:DC44'!H39)</f>
        <v>0</v>
      </c>
      <c r="I39" s="82">
        <f>SUM('BUF:DC44'!I39)</f>
        <v>0</v>
      </c>
      <c r="J39" s="81">
        <f>SUM('BUF:DC44'!J39)</f>
        <v>0</v>
      </c>
      <c r="K39" s="82">
        <f>SUM('BUF:DC44'!K39)</f>
        <v>0</v>
      </c>
      <c r="L39" s="81">
        <f>SUM('BUF:DC44'!L39)</f>
        <v>0</v>
      </c>
      <c r="M39" s="82">
        <f>SUM('BUF:DC44'!M39)</f>
        <v>0</v>
      </c>
      <c r="N39" s="42"/>
      <c r="O39" s="117"/>
      <c r="P39" s="118">
        <f>SUM('BUF:DC44'!P39)</f>
        <v>0</v>
      </c>
      <c r="Q39" s="53"/>
      <c r="R39" s="16" t="b">
        <v>1</v>
      </c>
      <c r="S39" s="99"/>
      <c r="T39" s="99"/>
    </row>
    <row r="40" spans="1:20" x14ac:dyDescent="0.3">
      <c r="A40" s="27"/>
      <c r="B40" s="347" t="s">
        <v>43</v>
      </c>
      <c r="C40" s="348">
        <v>0</v>
      </c>
      <c r="D40" s="59">
        <f>SUM('BUF:DC44'!D40)</f>
        <v>14275</v>
      </c>
      <c r="E40" s="60">
        <f>SUM('BUF:DC44'!E40)</f>
        <v>48</v>
      </c>
      <c r="F40" s="55">
        <f>SUM('BUF:DC44'!F40)</f>
        <v>2</v>
      </c>
      <c r="G40" s="61">
        <f>SUM('BUF:DC44'!G40)</f>
        <v>2</v>
      </c>
      <c r="H40" s="55">
        <f>SUM('BUF:DC44'!H40)</f>
        <v>14</v>
      </c>
      <c r="I40" s="61">
        <f>SUM('BUF:DC44'!I40)</f>
        <v>17</v>
      </c>
      <c r="J40" s="55">
        <f>SUM('BUF:DC44'!J40)</f>
        <v>10</v>
      </c>
      <c r="K40" s="61">
        <f>SUM('BUF:DC44'!K40)</f>
        <v>2</v>
      </c>
      <c r="L40" s="55">
        <f>SUM('BUF:DC44'!L40)</f>
        <v>0</v>
      </c>
      <c r="M40" s="61">
        <f>SUM('BUF:DC44'!M40)</f>
        <v>0</v>
      </c>
      <c r="N40" s="70">
        <f>IF(ISERROR(L40+J40+H40+F40),"Invalid Input",L40+J40+H40+F40)</f>
        <v>26</v>
      </c>
      <c r="O40" s="71">
        <f>IF(ISERROR(G40+I40+K40+M40),"Invalid Input",G40+I40+K40+M40)</f>
        <v>21</v>
      </c>
      <c r="P40" s="68">
        <f>SUM('BUF:DC44'!P40)</f>
        <v>0</v>
      </c>
      <c r="Q40" s="53">
        <f>IF(ISERROR(P40-O40),"Invalid Input",(P40-O40))</f>
        <v>-21</v>
      </c>
      <c r="R40" s="16" t="b">
        <v>1</v>
      </c>
      <c r="S40" s="99"/>
      <c r="T40" s="99"/>
    </row>
    <row r="41" spans="1:20" x14ac:dyDescent="0.3">
      <c r="A41" s="27"/>
      <c r="B41" s="347" t="s">
        <v>42</v>
      </c>
      <c r="C41" s="348">
        <v>0</v>
      </c>
      <c r="D41" s="59">
        <f>SUM('BUF:DC44'!D41)</f>
        <v>533</v>
      </c>
      <c r="E41" s="60">
        <f>SUM('BUF:DC44'!E41)</f>
        <v>466</v>
      </c>
      <c r="F41" s="55">
        <f>SUM('BUF:DC44'!F41)</f>
        <v>18</v>
      </c>
      <c r="G41" s="61">
        <f>SUM('BUF:DC44'!G41)</f>
        <v>16</v>
      </c>
      <c r="H41" s="55">
        <f>SUM('BUF:DC44'!H41)</f>
        <v>36</v>
      </c>
      <c r="I41" s="61">
        <f>SUM('BUF:DC44'!I41)</f>
        <v>41</v>
      </c>
      <c r="J41" s="55">
        <f>SUM('BUF:DC44'!J41)</f>
        <v>82</v>
      </c>
      <c r="K41" s="61">
        <f>SUM('BUF:DC44'!K41)</f>
        <v>51</v>
      </c>
      <c r="L41" s="55">
        <f>SUM('BUF:DC44'!L41)</f>
        <v>0</v>
      </c>
      <c r="M41" s="61">
        <f>SUM('BUF:DC44'!M41)</f>
        <v>0</v>
      </c>
      <c r="N41" s="70">
        <f>IF(ISERROR(L41+J41+H41+F41),"Invalid Input",L41+J41+H41+F41)</f>
        <v>136</v>
      </c>
      <c r="O41" s="71">
        <f>IF(ISERROR(G41+I41+K41+M41),"Invalid Input",G41+I41+K41+M41)</f>
        <v>108</v>
      </c>
      <c r="P41" s="68">
        <f>SUM('BUF:DC44'!P41)</f>
        <v>0</v>
      </c>
      <c r="Q41" s="53">
        <f>IF(ISERROR(P41-O41),"Invalid Input",(P41-O41))</f>
        <v>-108</v>
      </c>
      <c r="R41" s="16" t="b">
        <v>1</v>
      </c>
      <c r="S41" s="99"/>
      <c r="T41" s="99"/>
    </row>
    <row r="42" spans="1:20" ht="15" customHeight="1" x14ac:dyDescent="0.3">
      <c r="A42" s="27"/>
      <c r="B42" s="347" t="s">
        <v>77</v>
      </c>
      <c r="C42" s="348">
        <v>0</v>
      </c>
      <c r="D42" s="59">
        <f>SUM('BUF:DC44'!D42)</f>
        <v>27422</v>
      </c>
      <c r="E42" s="60">
        <f>SUM('BUF:DC44'!E42)</f>
        <v>46729</v>
      </c>
      <c r="F42" s="55">
        <f>SUM('BUF:DC44'!F42)</f>
        <v>2676</v>
      </c>
      <c r="G42" s="61">
        <f>SUM('BUF:DC44'!G42)</f>
        <v>3100</v>
      </c>
      <c r="H42" s="55">
        <f>SUM('BUF:DC44'!H42)</f>
        <v>2806</v>
      </c>
      <c r="I42" s="61">
        <f>SUM('BUF:DC44'!I42)</f>
        <v>2127</v>
      </c>
      <c r="J42" s="55">
        <f>SUM('BUF:DC44'!J42)</f>
        <v>11</v>
      </c>
      <c r="K42" s="61">
        <f>SUM('BUF:DC44'!K42)</f>
        <v>14</v>
      </c>
      <c r="L42" s="55">
        <f>SUM('BUF:DC44'!L42)</f>
        <v>0</v>
      </c>
      <c r="M42" s="61">
        <f>SUM('BUF:DC44'!M42)</f>
        <v>0</v>
      </c>
      <c r="N42" s="70">
        <f>IF(ISERROR(L42+J42+H42+F42),"Invalid Input",L42+J42+H42+F42)</f>
        <v>5493</v>
      </c>
      <c r="O42" s="71">
        <f>IF(ISERROR(G42+I42+K42+M42),"Invalid Input",G42+I42+K42+M42)</f>
        <v>5241</v>
      </c>
      <c r="P42" s="68">
        <f>SUM('BUF:DC44'!P42)</f>
        <v>0</v>
      </c>
      <c r="Q42" s="53">
        <f>IF(ISERROR(P42-O42),"Invalid Input",(P42-O42))</f>
        <v>-5241</v>
      </c>
      <c r="R42" s="16" t="b">
        <v>1</v>
      </c>
      <c r="S42" s="99"/>
      <c r="T42" s="99"/>
    </row>
    <row r="43" spans="1:20" ht="15" customHeight="1" x14ac:dyDescent="0.3">
      <c r="A43" s="27"/>
      <c r="B43" s="347" t="s">
        <v>78</v>
      </c>
      <c r="C43" s="348">
        <v>0</v>
      </c>
      <c r="D43" s="59">
        <f>SUM('BUF:DC44'!D43)</f>
        <v>15963</v>
      </c>
      <c r="E43" s="60">
        <f>SUM('BUF:DC44'!E43)</f>
        <v>525</v>
      </c>
      <c r="F43" s="55">
        <f>SUM('BUF:DC44'!F43)</f>
        <v>168</v>
      </c>
      <c r="G43" s="61">
        <f>SUM('BUF:DC44'!G43)</f>
        <v>166</v>
      </c>
      <c r="H43" s="55">
        <f>SUM('BUF:DC44'!H43)</f>
        <v>172</v>
      </c>
      <c r="I43" s="61">
        <f>SUM('BUF:DC44'!I43)</f>
        <v>171</v>
      </c>
      <c r="J43" s="55">
        <f>SUM('BUF:DC44'!J43)</f>
        <v>4</v>
      </c>
      <c r="K43" s="61">
        <f>SUM('BUF:DC44'!K43)</f>
        <v>2</v>
      </c>
      <c r="L43" s="55">
        <f>SUM('BUF:DC44'!L43)</f>
        <v>0</v>
      </c>
      <c r="M43" s="61">
        <f>SUM('BUF:DC44'!M43)</f>
        <v>0</v>
      </c>
      <c r="N43" s="70">
        <f>IF(ISERROR(L43+J43+H43+F43),"Invalid Input",L43+J43+H43+F43)</f>
        <v>344</v>
      </c>
      <c r="O43" s="71">
        <f>IF(ISERROR(G43+I43+K43+M43),"Invalid Input",G43+I43+K43+M43)</f>
        <v>339</v>
      </c>
      <c r="P43" s="68">
        <f>SUM('BUF:DC44'!P43)</f>
        <v>0</v>
      </c>
      <c r="Q43" s="53">
        <f>IF(ISERROR(P43-O43),"Invalid Input",(P43-O43))</f>
        <v>-339</v>
      </c>
      <c r="R43" s="98" t="b">
        <v>1</v>
      </c>
      <c r="S43" s="99"/>
      <c r="T43" s="99"/>
    </row>
    <row r="44" spans="1:20" x14ac:dyDescent="0.3">
      <c r="A44" s="27"/>
      <c r="B44" s="108"/>
      <c r="C44" s="109"/>
      <c r="D44" s="81"/>
      <c r="E44" s="81"/>
      <c r="F44" s="81"/>
      <c r="G44" s="82"/>
      <c r="H44" s="81"/>
      <c r="I44" s="82"/>
      <c r="J44" s="81"/>
      <c r="K44" s="82"/>
      <c r="L44" s="81"/>
      <c r="M44" s="82"/>
      <c r="N44" s="116"/>
      <c r="O44" s="71"/>
      <c r="P44" s="82">
        <f>SUM('BUF:DC44'!P44)</f>
        <v>0</v>
      </c>
      <c r="Q44" s="53"/>
      <c r="R44" s="16"/>
      <c r="S44" s="99"/>
      <c r="T44" s="99"/>
    </row>
    <row r="45" spans="1:20" ht="14.1" customHeight="1" x14ac:dyDescent="0.3">
      <c r="A45" s="356" t="s">
        <v>25</v>
      </c>
      <c r="B45" s="357"/>
      <c r="C45" s="358"/>
      <c r="D45" s="81"/>
      <c r="E45" s="81"/>
      <c r="F45" s="81"/>
      <c r="G45" s="82"/>
      <c r="H45" s="81"/>
      <c r="I45" s="82"/>
      <c r="J45" s="81"/>
      <c r="K45" s="82"/>
      <c r="L45" s="81"/>
      <c r="M45" s="82"/>
      <c r="N45" s="116"/>
      <c r="O45" s="71"/>
      <c r="P45" s="82">
        <f>SUM('BUF:DC44'!P45)</f>
        <v>0</v>
      </c>
      <c r="Q45" s="53"/>
      <c r="R45" s="16"/>
      <c r="S45" s="99"/>
      <c r="T45" s="99"/>
    </row>
    <row r="46" spans="1:20" ht="6.75" customHeight="1" x14ac:dyDescent="0.3">
      <c r="A46" s="110"/>
      <c r="B46" s="111"/>
      <c r="C46" s="112"/>
      <c r="D46" s="81"/>
      <c r="E46" s="81"/>
      <c r="F46" s="81"/>
      <c r="G46" s="82"/>
      <c r="H46" s="81"/>
      <c r="I46" s="82"/>
      <c r="J46" s="81"/>
      <c r="K46" s="82"/>
      <c r="L46" s="81"/>
      <c r="M46" s="82"/>
      <c r="N46" s="116"/>
      <c r="O46" s="71"/>
      <c r="P46" s="82">
        <f>SUM('BUF:DC44'!P46)</f>
        <v>0</v>
      </c>
      <c r="Q46" s="53"/>
      <c r="R46" s="16"/>
      <c r="S46" s="99"/>
      <c r="T46" s="99"/>
    </row>
    <row r="47" spans="1:20" x14ac:dyDescent="0.3">
      <c r="A47" s="27"/>
      <c r="B47" s="347" t="s">
        <v>39</v>
      </c>
      <c r="C47" s="348">
        <v>0</v>
      </c>
      <c r="D47" s="59">
        <f>SUM('BUF:DC44'!D47)</f>
        <v>18141</v>
      </c>
      <c r="E47" s="60">
        <f>SUM('BUF:DC44'!E47)</f>
        <v>7061</v>
      </c>
      <c r="F47" s="55">
        <f>SUM('BUF:DC44'!F47)</f>
        <v>2707</v>
      </c>
      <c r="G47" s="61">
        <f>SUM('BUF:DC44'!G47)</f>
        <v>2707</v>
      </c>
      <c r="H47" s="55">
        <f>SUM('BUF:DC44'!H47)</f>
        <v>2706</v>
      </c>
      <c r="I47" s="61">
        <f>SUM('BUF:DC44'!I47)</f>
        <v>2706</v>
      </c>
      <c r="J47" s="55">
        <f>SUM('BUF:DC44'!J47)</f>
        <v>0</v>
      </c>
      <c r="K47" s="61">
        <f>SUM('BUF:DC44'!K47)</f>
        <v>0</v>
      </c>
      <c r="L47" s="55">
        <f>SUM('BUF:DC44'!L47)</f>
        <v>0</v>
      </c>
      <c r="M47" s="61">
        <f>SUM('BUF:DC44'!M47)</f>
        <v>0</v>
      </c>
      <c r="N47" s="70">
        <f>IF(ISERROR(L47+J47+H47+F47),"Invalid Input",L47+J47+H47+F47)</f>
        <v>5413</v>
      </c>
      <c r="O47" s="71">
        <f>IF(ISERROR(G47+I47+K47+M47),"Invalid Input",G47+I47+K47+M47)</f>
        <v>5413</v>
      </c>
      <c r="P47" s="68">
        <f>SUM('BUF:DC44'!P47)</f>
        <v>0</v>
      </c>
      <c r="Q47" s="53">
        <f>IF(ISERROR(P47-O47),"Invalid Input",(P47-O47))</f>
        <v>-5413</v>
      </c>
      <c r="R47" s="16" t="b">
        <v>1</v>
      </c>
      <c r="S47" s="99"/>
      <c r="T47" s="99"/>
    </row>
    <row r="48" spans="1:20" x14ac:dyDescent="0.3">
      <c r="A48" s="27"/>
      <c r="B48" s="347" t="s">
        <v>40</v>
      </c>
      <c r="C48" s="348">
        <v>0</v>
      </c>
      <c r="D48" s="59">
        <f>SUM('BUF:DC44'!D48)</f>
        <v>0</v>
      </c>
      <c r="E48" s="60">
        <f>SUM('BUF:DC44'!E48)</f>
        <v>1</v>
      </c>
      <c r="F48" s="55">
        <f>SUM('BUF:DC44'!F48)</f>
        <v>0</v>
      </c>
      <c r="G48" s="61">
        <f>SUM('BUF:DC44'!G48)</f>
        <v>0</v>
      </c>
      <c r="H48" s="55">
        <f>SUM('BUF:DC44'!H48)</f>
        <v>0</v>
      </c>
      <c r="I48" s="61">
        <f>SUM('BUF:DC44'!I48)</f>
        <v>0</v>
      </c>
      <c r="J48" s="55">
        <f>SUM('BUF:DC44'!J48)</f>
        <v>0</v>
      </c>
      <c r="K48" s="61">
        <f>SUM('BUF:DC44'!K48)</f>
        <v>0</v>
      </c>
      <c r="L48" s="55">
        <f>SUM('BUF:DC44'!L48)</f>
        <v>0</v>
      </c>
      <c r="M48" s="61">
        <f>SUM('BUF:DC44'!M48)</f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f>SUM('BUF:DC44'!P48)</f>
        <v>0</v>
      </c>
      <c r="Q48" s="53">
        <f>IF(ISERROR(P48-O48),"Invalid Input",(P48-O48))</f>
        <v>0</v>
      </c>
      <c r="R48" s="16" t="b">
        <v>1</v>
      </c>
      <c r="S48" s="99"/>
      <c r="T48" s="99"/>
    </row>
    <row r="49" spans="1:20" x14ac:dyDescent="0.3">
      <c r="A49" s="17"/>
      <c r="B49" s="347" t="s">
        <v>41</v>
      </c>
      <c r="C49" s="348">
        <v>0</v>
      </c>
      <c r="D49" s="59">
        <f>SUM('BUF:DC44'!D49)</f>
        <v>8</v>
      </c>
      <c r="E49" s="60">
        <f>SUM('BUF:DC44'!E49)</f>
        <v>4</v>
      </c>
      <c r="F49" s="55">
        <f>SUM('BUF:DC44'!F49)</f>
        <v>0</v>
      </c>
      <c r="G49" s="61">
        <f>SUM('BUF:DC44'!G49)</f>
        <v>1</v>
      </c>
      <c r="H49" s="55">
        <f>SUM('BUF:DC44'!H49)</f>
        <v>1</v>
      </c>
      <c r="I49" s="61">
        <f>SUM('BUF:DC44'!I49)</f>
        <v>0</v>
      </c>
      <c r="J49" s="55">
        <f>SUM('BUF:DC44'!J49)</f>
        <v>0</v>
      </c>
      <c r="K49" s="61">
        <f>SUM('BUF:DC44'!K49)</f>
        <v>0</v>
      </c>
      <c r="L49" s="55">
        <f>SUM('BUF:DC44'!L49)</f>
        <v>0</v>
      </c>
      <c r="M49" s="61">
        <f>SUM('BUF:DC44'!M49)</f>
        <v>0</v>
      </c>
      <c r="N49" s="70">
        <f>IF(ISERROR(L49+J49+H49+F49),"Invalid Input",L49+J49+H49+F49)</f>
        <v>1</v>
      </c>
      <c r="O49" s="71">
        <f>IF(ISERROR(G49+I49+K49+M49),"Invalid Input",G49+I49+K49+M49)</f>
        <v>1</v>
      </c>
      <c r="P49" s="68">
        <f>SUM('BUF:DC44'!P49)</f>
        <v>0</v>
      </c>
      <c r="Q49" s="53">
        <f>IF(ISERROR(P49-O49),"Invalid Input",(P49-O49))</f>
        <v>-1</v>
      </c>
      <c r="R49" s="16" t="b">
        <v>1</v>
      </c>
      <c r="S49" s="101"/>
      <c r="T49" s="101"/>
    </row>
    <row r="50" spans="1:20" ht="8.1" customHeight="1" x14ac:dyDescent="0.3">
      <c r="A50" s="23"/>
      <c r="B50" s="345">
        <f>COUNTA(B40:B49)</f>
        <v>7</v>
      </c>
      <c r="C50" s="346"/>
      <c r="D50" s="81">
        <f>SUM('BUF:DC44'!D50)</f>
        <v>0</v>
      </c>
      <c r="E50" s="81">
        <f>SUM('BUF:DC44'!E50)</f>
        <v>0</v>
      </c>
      <c r="F50" s="81">
        <f>SUM('BUF:DC44'!F50)</f>
        <v>0</v>
      </c>
      <c r="G50" s="82">
        <f>SUM('BUF:DC44'!G50)</f>
        <v>0</v>
      </c>
      <c r="H50" s="81">
        <f>SUM('BUF:DC44'!H50)</f>
        <v>0</v>
      </c>
      <c r="I50" s="82">
        <f>SUM('BUF:DC44'!I50)</f>
        <v>0</v>
      </c>
      <c r="J50" s="81">
        <f>SUM('BUF:DC44'!J50)</f>
        <v>0</v>
      </c>
      <c r="K50" s="82">
        <f>SUM('BUF:DC44'!K50)</f>
        <v>0</v>
      </c>
      <c r="L50" s="81">
        <f>SUM('BUF:DC44'!L50)</f>
        <v>0</v>
      </c>
      <c r="M50" s="82">
        <f>SUM('BUF:DC44'!M50)</f>
        <v>0</v>
      </c>
      <c r="N50" s="42"/>
      <c r="O50" s="117"/>
      <c r="P50" s="118"/>
      <c r="Q50" s="53"/>
      <c r="R50" s="16" t="b">
        <v>1</v>
      </c>
      <c r="S50" s="101"/>
      <c r="T50" s="101"/>
    </row>
    <row r="51" spans="1:20" x14ac:dyDescent="0.3">
      <c r="A51" s="356" t="s">
        <v>20</v>
      </c>
      <c r="B51" s="357"/>
      <c r="C51" s="358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117"/>
      <c r="P51" s="118"/>
      <c r="Q51" s="53"/>
      <c r="R51" s="16"/>
      <c r="S51" s="101"/>
      <c r="T51" s="101"/>
    </row>
    <row r="52" spans="1:20" x14ac:dyDescent="0.3">
      <c r="A52" s="79" t="s">
        <v>15</v>
      </c>
      <c r="B52" s="111"/>
      <c r="C52" s="112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117"/>
      <c r="P52" s="118"/>
      <c r="Q52" s="53"/>
      <c r="R52" s="16" t="b">
        <v>1</v>
      </c>
      <c r="S52" s="101"/>
      <c r="T52" s="101"/>
    </row>
    <row r="53" spans="1:20" ht="26.25" customHeight="1" x14ac:dyDescent="0.3">
      <c r="A53" s="23"/>
      <c r="B53" s="347" t="s">
        <v>38</v>
      </c>
      <c r="C53" s="348">
        <v>0</v>
      </c>
      <c r="D53" s="59">
        <f>SUM('BUF:DC44'!D53)</f>
        <v>68430</v>
      </c>
      <c r="E53" s="60">
        <f>SUM('BUF:DC44'!E53)</f>
        <v>2400</v>
      </c>
      <c r="F53" s="55">
        <f>SUM('BUF:DC44'!F53)</f>
        <v>74</v>
      </c>
      <c r="G53" s="61">
        <f>SUM('BUF:DC44'!G53)</f>
        <v>74</v>
      </c>
      <c r="H53" s="55">
        <f>SUM('BUF:DC44'!H53)</f>
        <v>44</v>
      </c>
      <c r="I53" s="61">
        <f>SUM('BUF:DC44'!I53)</f>
        <v>44</v>
      </c>
      <c r="J53" s="55">
        <f>SUM('BUF:DC44'!J53)</f>
        <v>5</v>
      </c>
      <c r="K53" s="61">
        <f>SUM('BUF:DC44'!K53)</f>
        <v>11</v>
      </c>
      <c r="L53" s="55">
        <f>SUM('BUF:DC44'!L53)</f>
        <v>0</v>
      </c>
      <c r="M53" s="61">
        <f>SUM('BUF:DC44'!M53)</f>
        <v>0</v>
      </c>
      <c r="N53" s="70">
        <f>IF(ISERROR(L53+J53+H53+F53),"Invalid Input",L53+J53+H53+F53)</f>
        <v>123</v>
      </c>
      <c r="O53" s="71">
        <f>IF(ISERROR(G53+I53+K53+M53),"Invalid Input",G53+I53+K53+M53)</f>
        <v>129</v>
      </c>
      <c r="P53" s="68">
        <f>SUM('BUF:DC44'!P53)</f>
        <v>0</v>
      </c>
      <c r="Q53" s="53">
        <f>IF(ISERROR(P53-O53),"Invalid Input",(P53-O53))</f>
        <v>-129</v>
      </c>
      <c r="R53" s="16" t="b">
        <v>1</v>
      </c>
      <c r="S53" s="101"/>
      <c r="T53" s="101"/>
    </row>
    <row r="54" spans="1:20" x14ac:dyDescent="0.3">
      <c r="A54" s="27"/>
      <c r="B54" s="347" t="s">
        <v>44</v>
      </c>
      <c r="C54" s="348">
        <v>0</v>
      </c>
      <c r="D54" s="59">
        <f>SUM('BUF:DC44'!D54)</f>
        <v>47670</v>
      </c>
      <c r="E54" s="60">
        <f>SUM('BUF:DC44'!E54)</f>
        <v>21512</v>
      </c>
      <c r="F54" s="55">
        <f>SUM('BUF:DC44'!F54)</f>
        <v>1078</v>
      </c>
      <c r="G54" s="61">
        <f>SUM('BUF:DC44'!G54)</f>
        <v>1350</v>
      </c>
      <c r="H54" s="55">
        <f>SUM('BUF:DC44'!H54)</f>
        <v>1853</v>
      </c>
      <c r="I54" s="61">
        <f>SUM('BUF:DC44'!I54)</f>
        <v>196</v>
      </c>
      <c r="J54" s="55">
        <f>SUM('BUF:DC44'!J54)</f>
        <v>2050</v>
      </c>
      <c r="K54" s="61">
        <f>SUM('BUF:DC44'!K54)</f>
        <v>51</v>
      </c>
      <c r="L54" s="55">
        <f>SUM('BUF:DC44'!L54)</f>
        <v>0</v>
      </c>
      <c r="M54" s="61">
        <f>SUM('BUF:DC44'!M54)</f>
        <v>0</v>
      </c>
      <c r="N54" s="70">
        <f>IF(ISERROR(L54+J54+H54+F54),"Invalid Input",L54+J54+H54+F54)</f>
        <v>4981</v>
      </c>
      <c r="O54" s="71">
        <f>IF(ISERROR(G54+I54+K54+M54),"Invalid Input",G54+I54+K54+M54)</f>
        <v>1597</v>
      </c>
      <c r="P54" s="68">
        <f>SUM('BUF:DC44'!P54)</f>
        <v>0</v>
      </c>
      <c r="Q54" s="53">
        <f>IF(ISERROR(P54-O54),"Invalid Input",(P54-O54))</f>
        <v>-1597</v>
      </c>
      <c r="R54" s="16" t="b">
        <v>1</v>
      </c>
      <c r="S54" s="101"/>
      <c r="T54" s="101"/>
    </row>
    <row r="55" spans="1:20" ht="8.1" customHeight="1" x14ac:dyDescent="0.3">
      <c r="A55" s="17"/>
      <c r="B55" s="345">
        <f>COUNTA(B53:B54)</f>
        <v>2</v>
      </c>
      <c r="C55" s="3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117"/>
      <c r="P55" s="118"/>
      <c r="Q55" s="53"/>
      <c r="R55" s="16" t="b">
        <v>1</v>
      </c>
      <c r="S55" s="101"/>
      <c r="T55" s="101"/>
    </row>
    <row r="56" spans="1:20" x14ac:dyDescent="0.3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117"/>
      <c r="P56" s="118"/>
      <c r="Q56" s="53"/>
      <c r="R56" s="16" t="b">
        <v>1</v>
      </c>
      <c r="S56" s="101"/>
      <c r="T56" s="101"/>
    </row>
    <row r="57" spans="1:20" ht="25.5" customHeight="1" x14ac:dyDescent="0.3">
      <c r="A57" s="27"/>
      <c r="B57" s="341" t="s">
        <v>45</v>
      </c>
      <c r="C57" s="342"/>
      <c r="D57" s="59">
        <f>SUM('BUF:DC44'!D57)</f>
        <v>53141</v>
      </c>
      <c r="E57" s="60">
        <f>SUM('BUF:DC44'!E57)</f>
        <v>960</v>
      </c>
      <c r="F57" s="55">
        <f>SUM('BUF:DC44'!F57)</f>
        <v>20</v>
      </c>
      <c r="G57" s="61">
        <f>SUM('BUF:DC44'!G57)</f>
        <v>24</v>
      </c>
      <c r="H57" s="55">
        <f>SUM('BUF:DC44'!H57)</f>
        <v>25</v>
      </c>
      <c r="I57" s="61">
        <f>SUM('BUF:DC44'!I57)</f>
        <v>17</v>
      </c>
      <c r="J57" s="55">
        <f>SUM('BUF:DC44'!J57)</f>
        <v>30</v>
      </c>
      <c r="K57" s="61">
        <f>SUM('BUF:DC44'!K57)</f>
        <v>24</v>
      </c>
      <c r="L57" s="55">
        <f>SUM('BUF:DC44'!L57)</f>
        <v>0</v>
      </c>
      <c r="M57" s="61">
        <f>SUM('BUF:DC44'!M57)</f>
        <v>0</v>
      </c>
      <c r="N57" s="70">
        <f>IF(ISERROR(L57+J57+H57+F57),"Invalid Input",L57+J57+H57+F57)</f>
        <v>75</v>
      </c>
      <c r="O57" s="71">
        <f>IF(ISERROR(G57+I57+K57+M57),"Invalid Input",G57+I57+K57+M57)</f>
        <v>65</v>
      </c>
      <c r="P57" s="68">
        <f>SUM('BUF:DC44'!P57)</f>
        <v>0</v>
      </c>
      <c r="Q57" s="53">
        <f>IF(ISERROR(P57-O57),"Invalid Input",(P57-O57))</f>
        <v>-65</v>
      </c>
      <c r="R57" s="16" t="b">
        <v>1</v>
      </c>
      <c r="S57" s="101"/>
      <c r="T57" s="101"/>
    </row>
    <row r="58" spans="1:20" x14ac:dyDescent="0.3">
      <c r="A58" s="27"/>
      <c r="B58" s="341" t="s">
        <v>46</v>
      </c>
      <c r="C58" s="342"/>
      <c r="D58" s="59">
        <f>SUM('BUF:DC44'!D58)</f>
        <v>91516</v>
      </c>
      <c r="E58" s="60">
        <f>SUM('BUF:DC44'!E58)</f>
        <v>18842</v>
      </c>
      <c r="F58" s="55">
        <f>SUM('BUF:DC44'!F58)</f>
        <v>3000</v>
      </c>
      <c r="G58" s="61">
        <f>SUM('BUF:DC44'!G58)</f>
        <v>4566</v>
      </c>
      <c r="H58" s="55">
        <f>SUM('BUF:DC44'!H58)</f>
        <v>2400</v>
      </c>
      <c r="I58" s="61">
        <f>SUM('BUF:DC44'!I58)</f>
        <v>7095</v>
      </c>
      <c r="J58" s="55">
        <f>SUM('BUF:DC44'!J58)</f>
        <v>2300</v>
      </c>
      <c r="K58" s="61">
        <f>SUM('BUF:DC44'!K58)</f>
        <v>5129</v>
      </c>
      <c r="L58" s="55">
        <f>SUM('BUF:DC44'!L58)</f>
        <v>0</v>
      </c>
      <c r="M58" s="61">
        <f>SUM('BUF:DC44'!M58)</f>
        <v>0</v>
      </c>
      <c r="N58" s="70">
        <f>IF(ISERROR(L58+J58+H58+F58),"Invalid Input",L58+J58+H58+F58)</f>
        <v>7700</v>
      </c>
      <c r="O58" s="71">
        <f>IF(ISERROR(G58+I58+K58+M58),"Invalid Input",G58+I58+K58+M58)</f>
        <v>16790</v>
      </c>
      <c r="P58" s="68">
        <f>SUM('BUF:DC44'!P58)</f>
        <v>0</v>
      </c>
      <c r="Q58" s="53">
        <f>IF(ISERROR(P58-O58),"Invalid Input",(P58-O58))</f>
        <v>-16790</v>
      </c>
      <c r="R58" s="16" t="b">
        <v>1</v>
      </c>
      <c r="S58" s="101"/>
      <c r="T58" s="101"/>
    </row>
    <row r="59" spans="1:20" ht="12.75" customHeight="1" x14ac:dyDescent="0.3">
      <c r="A59" s="17"/>
      <c r="B59" s="345">
        <f>COUNTA(B57:C58)</f>
        <v>2</v>
      </c>
      <c r="C59" s="346"/>
      <c r="D59" s="81"/>
      <c r="E59" s="81"/>
      <c r="F59" s="81"/>
      <c r="G59" s="82"/>
      <c r="H59" s="81"/>
      <c r="I59" s="82"/>
      <c r="J59" s="81"/>
      <c r="K59" s="82"/>
      <c r="L59" s="81"/>
      <c r="M59" s="82"/>
      <c r="N59" s="42"/>
      <c r="O59" s="117"/>
      <c r="P59" s="118"/>
      <c r="Q59" s="53"/>
      <c r="R59" s="16" t="b">
        <v>1</v>
      </c>
      <c r="S59" s="101"/>
      <c r="T59" s="101"/>
    </row>
    <row r="60" spans="1:20" x14ac:dyDescent="0.3">
      <c r="A60" s="79" t="s">
        <v>17</v>
      </c>
      <c r="B60" s="45"/>
      <c r="C60" s="38"/>
      <c r="D60" s="81"/>
      <c r="E60" s="81"/>
      <c r="F60" s="81"/>
      <c r="G60" s="82"/>
      <c r="H60" s="81"/>
      <c r="I60" s="82"/>
      <c r="J60" s="81"/>
      <c r="K60" s="82"/>
      <c r="L60" s="81"/>
      <c r="M60" s="82"/>
      <c r="N60" s="42"/>
      <c r="O60" s="117"/>
      <c r="P60" s="118"/>
      <c r="Q60" s="53"/>
      <c r="R60" s="16" t="b">
        <v>1</v>
      </c>
      <c r="S60" s="101"/>
      <c r="T60" s="101"/>
    </row>
    <row r="61" spans="1:20" x14ac:dyDescent="0.3">
      <c r="A61" s="27"/>
      <c r="B61" s="343" t="s">
        <v>80</v>
      </c>
      <c r="C61" s="344"/>
      <c r="D61" s="59">
        <f>SUM('BUF:DC44'!D61)</f>
        <v>67661</v>
      </c>
      <c r="E61" s="60">
        <f>SUM('BUF:DC44'!E61)</f>
        <v>42211</v>
      </c>
      <c r="F61" s="55">
        <f>SUM('BUF:DC44'!F61)</f>
        <v>18680</v>
      </c>
      <c r="G61" s="61">
        <f>SUM('BUF:DC44'!G61)</f>
        <v>18655</v>
      </c>
      <c r="H61" s="55">
        <f>SUM('BUF:DC44'!H61)</f>
        <v>18168</v>
      </c>
      <c r="I61" s="61">
        <f>SUM('BUF:DC44'!I61)</f>
        <v>18036</v>
      </c>
      <c r="J61" s="55">
        <f>SUM('BUF:DC44'!J61)</f>
        <v>10632</v>
      </c>
      <c r="K61" s="61">
        <f>SUM('BUF:DC44'!K61)</f>
        <v>10626</v>
      </c>
      <c r="L61" s="55">
        <f>SUM('BUF:DC44'!L61)</f>
        <v>0</v>
      </c>
      <c r="M61" s="61">
        <f>SUM('BUF:DC44'!M61)</f>
        <v>0</v>
      </c>
      <c r="N61" s="70">
        <f>IF(ISERROR(L61+J61+H61+F61),"Invalid Input",L61+J61+H61+F61)</f>
        <v>47480</v>
      </c>
      <c r="O61" s="71">
        <f>IF(ISERROR(G61+I61+K61+M61),"Invalid Input",G61+I61+K61+M61)</f>
        <v>47317</v>
      </c>
      <c r="P61" s="68">
        <f>SUM('BUF:DC44'!P61)</f>
        <v>0</v>
      </c>
      <c r="Q61" s="53">
        <f>IF(ISERROR(P61-O61),"Invalid Input",(P61-O61))</f>
        <v>-47317</v>
      </c>
      <c r="R61" s="16" t="b">
        <v>1</v>
      </c>
      <c r="S61" s="101"/>
      <c r="T61" s="101"/>
    </row>
    <row r="62" spans="1:20" x14ac:dyDescent="0.3">
      <c r="A62" s="27"/>
      <c r="B62" s="343" t="s">
        <v>79</v>
      </c>
      <c r="C62" s="344"/>
      <c r="D62" s="59">
        <f>SUM('BUF:DC44'!D62)</f>
        <v>19</v>
      </c>
      <c r="E62" s="60">
        <f>SUM('BUF:DC44'!E62)</f>
        <v>21</v>
      </c>
      <c r="F62" s="55">
        <f>SUM('BUF:DC44'!F62)</f>
        <v>7</v>
      </c>
      <c r="G62" s="61">
        <f>SUM('BUF:DC44'!G62)</f>
        <v>6</v>
      </c>
      <c r="H62" s="55">
        <f>SUM('BUF:DC44'!H62)</f>
        <v>5</v>
      </c>
      <c r="I62" s="61">
        <f>SUM('BUF:DC44'!I62)</f>
        <v>5</v>
      </c>
      <c r="J62" s="55">
        <f>SUM('BUF:DC44'!J62)</f>
        <v>5</v>
      </c>
      <c r="K62" s="61">
        <f>SUM('BUF:DC44'!K62)</f>
        <v>5</v>
      </c>
      <c r="L62" s="55">
        <f>SUM('BUF:DC44'!L62)</f>
        <v>0</v>
      </c>
      <c r="M62" s="61">
        <f>SUM('BUF:DC44'!M62)</f>
        <v>0</v>
      </c>
      <c r="N62" s="70">
        <f>IF(ISERROR(L62+J62+H62+F62),"Invalid Input",L62+J62+H62+F62)</f>
        <v>17</v>
      </c>
      <c r="O62" s="71">
        <f>IF(ISERROR(G62+I62+K62+M62),"Invalid Input",G62+I62+K62+M62)</f>
        <v>16</v>
      </c>
      <c r="P62" s="68">
        <f>SUM('BUF:DC44'!P62)</f>
        <v>0</v>
      </c>
      <c r="Q62" s="53">
        <f>IF(ISERROR(P62-O62),"Invalid Input",(P62-O62))</f>
        <v>-16</v>
      </c>
      <c r="R62" s="16" t="b">
        <v>1</v>
      </c>
      <c r="S62" s="101"/>
      <c r="T62" s="101"/>
    </row>
    <row r="63" spans="1:20" x14ac:dyDescent="0.3">
      <c r="A63" s="27"/>
      <c r="B63" s="343" t="s">
        <v>81</v>
      </c>
      <c r="C63" s="344"/>
      <c r="D63" s="59">
        <f>SUM('BUF:DC44'!D63)</f>
        <v>16578</v>
      </c>
      <c r="E63" s="60">
        <f>SUM('BUF:DC44'!E63)</f>
        <v>57854</v>
      </c>
      <c r="F63" s="55">
        <f>SUM('BUF:DC44'!F63)</f>
        <v>16889</v>
      </c>
      <c r="G63" s="61">
        <f>SUM('BUF:DC44'!G63)</f>
        <v>16859</v>
      </c>
      <c r="H63" s="55">
        <f>SUM('BUF:DC44'!H63)</f>
        <v>3277</v>
      </c>
      <c r="I63" s="61">
        <f>SUM('BUF:DC44'!I63)</f>
        <v>3277</v>
      </c>
      <c r="J63" s="55">
        <f>SUM('BUF:DC44'!J63)</f>
        <v>3377</v>
      </c>
      <c r="K63" s="61">
        <f>SUM('BUF:DC44'!K63)</f>
        <v>3377</v>
      </c>
      <c r="L63" s="55">
        <f>SUM('BUF:DC44'!L63)</f>
        <v>0</v>
      </c>
      <c r="M63" s="61">
        <f>SUM('BUF:DC44'!M63)</f>
        <v>0</v>
      </c>
      <c r="N63" s="70">
        <f>IF(ISERROR(L63+J63+H63+F63),"Invalid Input",L63+J63+H63+F63)</f>
        <v>23543</v>
      </c>
      <c r="O63" s="71">
        <f>IF(ISERROR(G63+I63+K63+M63),"Invalid Input",G63+I63+K63+M63)</f>
        <v>23513</v>
      </c>
      <c r="P63" s="68">
        <f>SUM('BUF:DC44'!P63)</f>
        <v>0</v>
      </c>
      <c r="Q63" s="53">
        <f>IF(ISERROR(P63-O63),"Invalid Input",(P63-O63))</f>
        <v>-23513</v>
      </c>
      <c r="R63" s="16"/>
      <c r="S63" s="101"/>
      <c r="T63" s="101"/>
    </row>
    <row r="64" spans="1:20" ht="15" customHeight="1" x14ac:dyDescent="0.3">
      <c r="A64" s="27"/>
      <c r="B64" s="345">
        <f>COUNTA(B61:C62)</f>
        <v>2</v>
      </c>
      <c r="C64" s="346"/>
      <c r="D64" s="81"/>
      <c r="E64" s="81"/>
      <c r="F64" s="81"/>
      <c r="G64" s="82"/>
      <c r="H64" s="81"/>
      <c r="I64" s="82"/>
      <c r="J64" s="81"/>
      <c r="K64" s="82"/>
      <c r="L64" s="81"/>
      <c r="M64" s="82"/>
      <c r="N64" s="42"/>
      <c r="O64" s="117"/>
      <c r="P64" s="118"/>
      <c r="Q64" s="53"/>
      <c r="R64" s="16" t="b">
        <v>1</v>
      </c>
      <c r="S64" s="101"/>
      <c r="T64" s="101"/>
    </row>
    <row r="65" spans="1:20" x14ac:dyDescent="0.3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117"/>
      <c r="P65" s="118"/>
      <c r="Q65" s="53"/>
      <c r="R65" s="16" t="b">
        <v>1</v>
      </c>
      <c r="S65" s="101"/>
      <c r="T65" s="101"/>
    </row>
    <row r="66" spans="1:20" x14ac:dyDescent="0.3">
      <c r="A66" s="27"/>
      <c r="B66" s="37" t="s">
        <v>85</v>
      </c>
      <c r="C66" s="38"/>
      <c r="D66" s="59">
        <f>SUM('BUF:DC44'!D66)</f>
        <v>29507</v>
      </c>
      <c r="E66" s="60">
        <f>SUM('BUF:DC44'!E66)</f>
        <v>8355</v>
      </c>
      <c r="F66" s="55">
        <f>SUM('BUF:DC44'!F66)</f>
        <v>21</v>
      </c>
      <c r="G66" s="61">
        <f>SUM('BUF:DC44'!G66)</f>
        <v>169</v>
      </c>
      <c r="H66" s="55">
        <f>SUM('BUF:DC44'!H66)</f>
        <v>8</v>
      </c>
      <c r="I66" s="61">
        <f>SUM('BUF:DC44'!I66)</f>
        <v>19</v>
      </c>
      <c r="J66" s="55">
        <f>SUM('BUF:DC44'!J66)</f>
        <v>1260</v>
      </c>
      <c r="K66" s="61">
        <f>SUM('BUF:DC44'!K66)</f>
        <v>58</v>
      </c>
      <c r="L66" s="55">
        <f>SUM('BUF:DC44'!L66)</f>
        <v>0</v>
      </c>
      <c r="M66" s="61">
        <f>SUM('BUF:DC44'!M66)</f>
        <v>0</v>
      </c>
      <c r="N66" s="70">
        <f>IF(ISERROR(L66+J66+H66+F66),"Invalid Input",L66+J66+H66+F66)</f>
        <v>1289</v>
      </c>
      <c r="O66" s="71">
        <f>IF(ISERROR(G66+I66+K66+M66),"Invalid Input",G66+I66+K66+M66)</f>
        <v>246</v>
      </c>
      <c r="P66" s="68">
        <f>SUM('BUF:DC44'!P66)</f>
        <v>0</v>
      </c>
      <c r="Q66" s="53">
        <f>IF(ISERROR(P66-O66),"Invalid Input",(P66-O66))</f>
        <v>-246</v>
      </c>
      <c r="R66" s="16" t="b">
        <v>1</v>
      </c>
      <c r="S66" s="101"/>
      <c r="T66" s="101"/>
    </row>
    <row r="67" spans="1:20" x14ac:dyDescent="0.3">
      <c r="A67" s="27"/>
      <c r="B67" s="37" t="s">
        <v>82</v>
      </c>
      <c r="C67" s="38"/>
      <c r="D67" s="59">
        <f>SUM('BUF:DC44'!D67)</f>
        <v>101</v>
      </c>
      <c r="E67" s="60">
        <f>SUM('BUF:DC44'!E67)</f>
        <v>24</v>
      </c>
      <c r="F67" s="55">
        <f>SUM('BUF:DC44'!F67)</f>
        <v>0</v>
      </c>
      <c r="G67" s="61">
        <f>SUM('BUF:DC44'!G67)</f>
        <v>0</v>
      </c>
      <c r="H67" s="55">
        <f>SUM('BUF:DC44'!H67)</f>
        <v>6</v>
      </c>
      <c r="I67" s="61">
        <f>SUM('BUF:DC44'!I67)</f>
        <v>6</v>
      </c>
      <c r="J67" s="55">
        <f>SUM('BUF:DC44'!J67)</f>
        <v>6</v>
      </c>
      <c r="K67" s="61">
        <f>SUM('BUF:DC44'!K67)</f>
        <v>0</v>
      </c>
      <c r="L67" s="55">
        <f>SUM('BUF:DC44'!L67)</f>
        <v>0</v>
      </c>
      <c r="M67" s="61">
        <f>SUM('BUF:DC44'!M67)</f>
        <v>0</v>
      </c>
      <c r="N67" s="70">
        <f>IF(ISERROR(L67+J67+H67+F67),"Invalid Input",L67+J67+H67+F67)</f>
        <v>12</v>
      </c>
      <c r="O67" s="71">
        <f>IF(ISERROR(G67+I67+K67+M67),"Invalid Input",G67+I67+K67+M67)</f>
        <v>6</v>
      </c>
      <c r="P67" s="68">
        <f>SUM('BUF:DC44'!P67)</f>
        <v>0</v>
      </c>
      <c r="Q67" s="53">
        <f>IF(ISERROR(P67-O67),"Invalid Input",(P67-O67))</f>
        <v>-6</v>
      </c>
      <c r="R67" s="16" t="b">
        <v>1</v>
      </c>
      <c r="S67" s="101"/>
      <c r="T67" s="101"/>
    </row>
    <row r="68" spans="1:20" x14ac:dyDescent="0.3">
      <c r="A68" s="23"/>
      <c r="B68" s="37" t="s">
        <v>83</v>
      </c>
      <c r="C68" s="38"/>
      <c r="D68" s="59">
        <f>SUM('BUF:DC44'!D68)</f>
        <v>71407</v>
      </c>
      <c r="E68" s="60">
        <f>SUM('BUF:DC44'!E68)</f>
        <v>99083</v>
      </c>
      <c r="F68" s="55">
        <f>SUM('BUF:DC44'!F68)</f>
        <v>61234</v>
      </c>
      <c r="G68" s="61">
        <f>SUM('BUF:DC44'!G68)</f>
        <v>62141</v>
      </c>
      <c r="H68" s="55">
        <f>SUM('BUF:DC44'!H68)</f>
        <v>72399</v>
      </c>
      <c r="I68" s="61">
        <f>SUM('BUF:DC44'!I68)</f>
        <v>73546</v>
      </c>
      <c r="J68" s="55">
        <f>SUM('BUF:DC44'!J68)</f>
        <v>60435</v>
      </c>
      <c r="K68" s="61">
        <f>SUM('BUF:DC44'!K68)</f>
        <v>59740</v>
      </c>
      <c r="L68" s="55">
        <f>SUM('BUF:DC44'!L68)</f>
        <v>0</v>
      </c>
      <c r="M68" s="61">
        <f>SUM('BUF:DC44'!M68)</f>
        <v>0</v>
      </c>
      <c r="N68" s="70">
        <f>IF(ISERROR(L68+J68+H68+F68),"Invalid Input",L68+J68+H68+F68)</f>
        <v>194068</v>
      </c>
      <c r="O68" s="71">
        <f>IF(ISERROR(G68+I68+K68+M68),"Invalid Input",G68+I68+K68+M68)</f>
        <v>195427</v>
      </c>
      <c r="P68" s="68">
        <f>SUM('BUF:DC44'!P68)</f>
        <v>0</v>
      </c>
      <c r="Q68" s="53">
        <f>IF(ISERROR(P68-O68),"Invalid Input",(P68-O68))</f>
        <v>-195427</v>
      </c>
      <c r="R68" s="16" t="b">
        <v>1</v>
      </c>
      <c r="S68" s="101"/>
      <c r="T68" s="101"/>
    </row>
    <row r="69" spans="1:20" x14ac:dyDescent="0.3">
      <c r="A69" s="17"/>
      <c r="B69" s="37" t="s">
        <v>84</v>
      </c>
      <c r="C69" s="38"/>
      <c r="D69" s="59">
        <f>SUM('BUF:DC44'!D69)</f>
        <v>3425</v>
      </c>
      <c r="E69" s="60">
        <f>SUM('BUF:DC44'!E69)</f>
        <v>865</v>
      </c>
      <c r="F69" s="55">
        <f>SUM('BUF:DC44'!F69)</f>
        <v>98</v>
      </c>
      <c r="G69" s="61">
        <f>SUM('BUF:DC44'!G69)</f>
        <v>58</v>
      </c>
      <c r="H69" s="55">
        <f>SUM('BUF:DC44'!H69)</f>
        <v>0</v>
      </c>
      <c r="I69" s="61">
        <f>SUM('BUF:DC44'!I69)</f>
        <v>9</v>
      </c>
      <c r="J69" s="55">
        <f>SUM('BUF:DC44'!J69)</f>
        <v>270</v>
      </c>
      <c r="K69" s="61">
        <f>SUM('BUF:DC44'!K69)</f>
        <v>111</v>
      </c>
      <c r="L69" s="55">
        <f>SUM('BUF:DC44'!L69)</f>
        <v>0</v>
      </c>
      <c r="M69" s="61">
        <f>SUM('BUF:DC44'!M69)</f>
        <v>0</v>
      </c>
      <c r="N69" s="70">
        <f>IF(ISERROR(L69+J69+H69+F69),"Invalid Input",L69+J69+H69+F69)</f>
        <v>368</v>
      </c>
      <c r="O69" s="71">
        <f>IF(ISERROR(G69+I69+K69+M69),"Invalid Input",G69+I69+K69+M69)</f>
        <v>178</v>
      </c>
      <c r="P69" s="68">
        <f>SUM('BUF:DC44'!P69)</f>
        <v>0</v>
      </c>
      <c r="Q69" s="53">
        <f>IF(ISERROR(P69-O69),"Invalid Input",(P69-O69))</f>
        <v>-178</v>
      </c>
      <c r="R69" s="16" t="b">
        <v>1</v>
      </c>
      <c r="S69" s="101"/>
      <c r="T69" s="101"/>
    </row>
    <row r="70" spans="1:20" x14ac:dyDescent="0.3">
      <c r="D70" s="81"/>
      <c r="E70" s="81"/>
      <c r="F70" s="81"/>
      <c r="G70" s="82"/>
      <c r="H70" s="81"/>
      <c r="I70" s="82"/>
      <c r="J70" s="81"/>
      <c r="K70" s="82"/>
      <c r="L70" s="81"/>
      <c r="M70" s="82"/>
      <c r="N70" s="42"/>
      <c r="O70" s="117"/>
      <c r="P70" s="118"/>
      <c r="Q70" s="53"/>
      <c r="R70" s="16"/>
      <c r="S70" s="101"/>
      <c r="T70" s="101"/>
    </row>
    <row r="71" spans="1:20" x14ac:dyDescent="0.3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117"/>
      <c r="P71" s="118"/>
      <c r="Q71" s="53"/>
      <c r="R71" s="16" t="b">
        <v>1</v>
      </c>
      <c r="S71" s="101"/>
      <c r="T71" s="101"/>
    </row>
    <row r="72" spans="1:20" ht="14.1" customHeight="1" x14ac:dyDescent="0.3">
      <c r="A72" s="23"/>
      <c r="B72" s="343" t="s">
        <v>47</v>
      </c>
      <c r="C72" s="344"/>
      <c r="D72" s="59">
        <f>SUM('BUF:DC44'!D72)</f>
        <v>15</v>
      </c>
      <c r="E72" s="60">
        <f>SUM('BUF:DC44'!E72)</f>
        <v>23</v>
      </c>
      <c r="F72" s="55">
        <f>SUM('BUF:DC44'!F72)</f>
        <v>1</v>
      </c>
      <c r="G72" s="61">
        <f>SUM('BUF:DC44'!G72)</f>
        <v>0</v>
      </c>
      <c r="H72" s="55">
        <f>SUM('BUF:DC44'!H72)</f>
        <v>3</v>
      </c>
      <c r="I72" s="61">
        <f>SUM('BUF:DC44'!I72)</f>
        <v>3</v>
      </c>
      <c r="J72" s="55">
        <f>SUM('BUF:DC44'!J72)</f>
        <v>6</v>
      </c>
      <c r="K72" s="61">
        <f>SUM('BUF:DC44'!K72)</f>
        <v>4</v>
      </c>
      <c r="L72" s="55">
        <f>SUM('BUF:DC44'!L72)</f>
        <v>0</v>
      </c>
      <c r="M72" s="61">
        <f>SUM('BUF:DC44'!M72)</f>
        <v>0</v>
      </c>
      <c r="N72" s="70">
        <f t="shared" ref="N72:N83" si="4">IF(ISERROR(L72+J72+H72+F72),"Invalid Input",L72+J72+H72+F72)</f>
        <v>10</v>
      </c>
      <c r="O72" s="71">
        <f t="shared" ref="O72:O83" si="5">IF(ISERROR(G72+I72+K72+M72),"Invalid Input",G72+I72+K72+M72)</f>
        <v>7</v>
      </c>
      <c r="P72" s="68">
        <f>SUM('BUF:DC44'!P72)</f>
        <v>0</v>
      </c>
      <c r="Q72" s="53">
        <f t="shared" ref="Q72:Q83" si="6">IF(ISERROR(P72-O72),"Invalid Input",(P72-O72))</f>
        <v>-7</v>
      </c>
      <c r="R72" s="16" t="b">
        <v>1</v>
      </c>
      <c r="S72" s="101"/>
      <c r="T72" s="101"/>
    </row>
    <row r="73" spans="1:20" x14ac:dyDescent="0.3">
      <c r="A73" s="27"/>
      <c r="B73" s="343" t="s">
        <v>48</v>
      </c>
      <c r="C73" s="344"/>
      <c r="D73" s="59">
        <f>SUM('BUF:DC44'!D73)</f>
        <v>69</v>
      </c>
      <c r="E73" s="60">
        <f>SUM('BUF:DC44'!E73)</f>
        <v>14</v>
      </c>
      <c r="F73" s="55">
        <f>SUM('BUF:DC44'!F73)</f>
        <v>2</v>
      </c>
      <c r="G73" s="61">
        <f>SUM('BUF:DC44'!G73)</f>
        <v>2</v>
      </c>
      <c r="H73" s="55">
        <f>SUM('BUF:DC44'!H73)</f>
        <v>3</v>
      </c>
      <c r="I73" s="61">
        <f>SUM('BUF:DC44'!I73)</f>
        <v>2</v>
      </c>
      <c r="J73" s="55">
        <f>SUM('BUF:DC44'!J73)</f>
        <v>3</v>
      </c>
      <c r="K73" s="61">
        <f>SUM('BUF:DC44'!K73)</f>
        <v>4</v>
      </c>
      <c r="L73" s="55">
        <f>SUM('BUF:DC44'!L73)</f>
        <v>0</v>
      </c>
      <c r="M73" s="61">
        <f>SUM('BUF:DC44'!M73)</f>
        <v>0</v>
      </c>
      <c r="N73" s="70">
        <f t="shared" si="4"/>
        <v>8</v>
      </c>
      <c r="O73" s="71">
        <f t="shared" si="5"/>
        <v>8</v>
      </c>
      <c r="P73" s="68">
        <f>SUM('BUF:DC44'!P73)</f>
        <v>0</v>
      </c>
      <c r="Q73" s="53">
        <f t="shared" si="6"/>
        <v>-8</v>
      </c>
      <c r="R73" s="16" t="b">
        <v>1</v>
      </c>
      <c r="S73" s="101"/>
      <c r="T73" s="101"/>
    </row>
    <row r="74" spans="1:20" x14ac:dyDescent="0.3">
      <c r="A74" s="27"/>
      <c r="B74" s="343" t="s">
        <v>49</v>
      </c>
      <c r="C74" s="344"/>
      <c r="D74" s="59">
        <f>SUM('BUF:DC44'!D74)</f>
        <v>5</v>
      </c>
      <c r="E74" s="60">
        <f>SUM('BUF:DC44'!E74)</f>
        <v>20</v>
      </c>
      <c r="F74" s="55">
        <f>SUM('BUF:DC44'!F74)</f>
        <v>1</v>
      </c>
      <c r="G74" s="61">
        <f>SUM('BUF:DC44'!G74)</f>
        <v>5</v>
      </c>
      <c r="H74" s="55">
        <f>SUM('BUF:DC44'!H74)</f>
        <v>4</v>
      </c>
      <c r="I74" s="61">
        <f>SUM('BUF:DC44'!I74)</f>
        <v>4</v>
      </c>
      <c r="J74" s="55">
        <f>SUM('BUF:DC44'!J74)</f>
        <v>0</v>
      </c>
      <c r="K74" s="61">
        <f>SUM('BUF:DC44'!K74)</f>
        <v>0</v>
      </c>
      <c r="L74" s="55">
        <f>SUM('BUF:DC44'!L74)</f>
        <v>0</v>
      </c>
      <c r="M74" s="61">
        <f>SUM('BUF:DC44'!M74)</f>
        <v>0</v>
      </c>
      <c r="N74" s="70">
        <f t="shared" si="4"/>
        <v>5</v>
      </c>
      <c r="O74" s="71">
        <f t="shared" si="5"/>
        <v>9</v>
      </c>
      <c r="P74" s="68">
        <f>SUM('BUF:DC44'!P74)</f>
        <v>0</v>
      </c>
      <c r="Q74" s="53">
        <f t="shared" si="6"/>
        <v>-9</v>
      </c>
      <c r="R74" s="16" t="b">
        <v>1</v>
      </c>
      <c r="S74" s="101"/>
      <c r="T74" s="101"/>
    </row>
    <row r="75" spans="1:20" x14ac:dyDescent="0.3">
      <c r="A75" s="27"/>
      <c r="B75" s="343" t="s">
        <v>50</v>
      </c>
      <c r="C75" s="344"/>
      <c r="D75" s="59">
        <f>SUM('BUF:DC44'!D75)</f>
        <v>0</v>
      </c>
      <c r="E75" s="60">
        <f>SUM('BUF:DC44'!E75)</f>
        <v>0</v>
      </c>
      <c r="F75" s="55">
        <f>SUM('BUF:DC44'!F75)</f>
        <v>0</v>
      </c>
      <c r="G75" s="61">
        <f>SUM('BUF:DC44'!G75)</f>
        <v>0</v>
      </c>
      <c r="H75" s="55">
        <f>SUM('BUF:DC44'!H75)</f>
        <v>0</v>
      </c>
      <c r="I75" s="61">
        <f>SUM('BUF:DC44'!I75)</f>
        <v>0</v>
      </c>
      <c r="J75" s="55">
        <f>SUM('BUF:DC44'!J75)</f>
        <v>0</v>
      </c>
      <c r="K75" s="61">
        <f>SUM('BUF:DC44'!K75)</f>
        <v>0</v>
      </c>
      <c r="L75" s="55">
        <f>SUM('BUF:DC44'!L75)</f>
        <v>0</v>
      </c>
      <c r="M75" s="61">
        <f>SUM('BUF:DC44'!M75)</f>
        <v>0</v>
      </c>
      <c r="N75" s="70">
        <f t="shared" si="4"/>
        <v>0</v>
      </c>
      <c r="O75" s="71">
        <f t="shared" si="5"/>
        <v>0</v>
      </c>
      <c r="P75" s="68">
        <f>SUM('BUF:DC44'!P75)</f>
        <v>0</v>
      </c>
      <c r="Q75" s="53">
        <f t="shared" si="6"/>
        <v>0</v>
      </c>
      <c r="R75" s="16" t="b">
        <v>1</v>
      </c>
      <c r="S75" s="101"/>
      <c r="T75" s="101"/>
    </row>
    <row r="76" spans="1:20" ht="26.25" customHeight="1" x14ac:dyDescent="0.3">
      <c r="A76" s="17"/>
      <c r="B76" s="347" t="s">
        <v>51</v>
      </c>
      <c r="C76" s="348"/>
      <c r="D76" s="59">
        <f>SUM('BUF:DC44'!D76)</f>
        <v>0</v>
      </c>
      <c r="E76" s="60">
        <f>SUM('BUF:DC44'!E76)</f>
        <v>3</v>
      </c>
      <c r="F76" s="55">
        <f>SUM('BUF:DC44'!F76)</f>
        <v>0</v>
      </c>
      <c r="G76" s="61">
        <f>SUM('BUF:DC44'!G76)</f>
        <v>0</v>
      </c>
      <c r="H76" s="55">
        <f>SUM('BUF:DC44'!H76)</f>
        <v>0</v>
      </c>
      <c r="I76" s="61">
        <f>SUM('BUF:DC44'!I76)</f>
        <v>0</v>
      </c>
      <c r="J76" s="55">
        <f>SUM('BUF:DC44'!J76)</f>
        <v>0</v>
      </c>
      <c r="K76" s="61">
        <f>SUM('BUF:DC44'!K76)</f>
        <v>0</v>
      </c>
      <c r="L76" s="55">
        <f>SUM('BUF:DC44'!L76)</f>
        <v>0</v>
      </c>
      <c r="M76" s="61">
        <f>SUM('BUF:DC44'!M76)</f>
        <v>0</v>
      </c>
      <c r="N76" s="70">
        <f t="shared" si="4"/>
        <v>0</v>
      </c>
      <c r="O76" s="71">
        <f t="shared" si="5"/>
        <v>0</v>
      </c>
      <c r="P76" s="68">
        <f>SUM('BUF:DC44'!P76)</f>
        <v>0</v>
      </c>
      <c r="Q76" s="53">
        <f t="shared" si="6"/>
        <v>0</v>
      </c>
      <c r="R76" s="16" t="b">
        <v>1</v>
      </c>
      <c r="S76" s="101"/>
      <c r="T76" s="101"/>
    </row>
    <row r="77" spans="1:20" x14ac:dyDescent="0.3">
      <c r="A77" s="27"/>
      <c r="B77" s="343" t="s">
        <v>52</v>
      </c>
      <c r="C77" s="344"/>
      <c r="D77" s="59">
        <f>SUM('BUF:DC44'!D77)</f>
        <v>0</v>
      </c>
      <c r="E77" s="60">
        <f>SUM('BUF:DC44'!E77)</f>
        <v>5</v>
      </c>
      <c r="F77" s="55">
        <f>SUM('BUF:DC44'!F77)</f>
        <v>0</v>
      </c>
      <c r="G77" s="61">
        <f>SUM('BUF:DC44'!G77)</f>
        <v>0</v>
      </c>
      <c r="H77" s="55">
        <f>SUM('BUF:DC44'!H77)</f>
        <v>2</v>
      </c>
      <c r="I77" s="61">
        <f>SUM('BUF:DC44'!I77)</f>
        <v>1</v>
      </c>
      <c r="J77" s="55">
        <f>SUM('BUF:DC44'!J77)</f>
        <v>1</v>
      </c>
      <c r="K77" s="61">
        <f>SUM('BUF:DC44'!K77)</f>
        <v>0</v>
      </c>
      <c r="L77" s="55">
        <f>SUM('BUF:DC44'!L77)</f>
        <v>0</v>
      </c>
      <c r="M77" s="61">
        <f>SUM('BUF:DC44'!M77)</f>
        <v>0</v>
      </c>
      <c r="N77" s="70">
        <f t="shared" si="4"/>
        <v>3</v>
      </c>
      <c r="O77" s="71">
        <f t="shared" si="5"/>
        <v>1</v>
      </c>
      <c r="P77" s="68">
        <f>SUM('BUF:DC44'!P77)</f>
        <v>0</v>
      </c>
      <c r="Q77" s="53">
        <f t="shared" si="6"/>
        <v>-1</v>
      </c>
      <c r="R77" s="16" t="b">
        <v>1</v>
      </c>
      <c r="S77" s="101"/>
      <c r="T77" s="101"/>
    </row>
    <row r="78" spans="1:20" x14ac:dyDescent="0.3">
      <c r="A78" s="27"/>
      <c r="B78" s="343" t="s">
        <v>53</v>
      </c>
      <c r="C78" s="344"/>
      <c r="D78" s="59">
        <f>SUM('BUF:DC44'!D78)</f>
        <v>0</v>
      </c>
      <c r="E78" s="60">
        <f>SUM('BUF:DC44'!E78)</f>
        <v>4</v>
      </c>
      <c r="F78" s="55">
        <f>SUM('BUF:DC44'!F78)</f>
        <v>0</v>
      </c>
      <c r="G78" s="61">
        <f>SUM('BUF:DC44'!G78)</f>
        <v>0</v>
      </c>
      <c r="H78" s="55">
        <f>SUM('BUF:DC44'!H78)</f>
        <v>0</v>
      </c>
      <c r="I78" s="61">
        <f>SUM('BUF:DC44'!I78)</f>
        <v>0</v>
      </c>
      <c r="J78" s="55">
        <f>SUM('BUF:DC44'!J78)</f>
        <v>0</v>
      </c>
      <c r="K78" s="61">
        <f>SUM('BUF:DC44'!K78)</f>
        <v>0</v>
      </c>
      <c r="L78" s="55">
        <f>SUM('BUF:DC44'!L78)</f>
        <v>0</v>
      </c>
      <c r="M78" s="61">
        <f>SUM('BUF:DC44'!M78)</f>
        <v>0</v>
      </c>
      <c r="N78" s="70">
        <f t="shared" si="4"/>
        <v>0</v>
      </c>
      <c r="O78" s="71">
        <f t="shared" si="5"/>
        <v>0</v>
      </c>
      <c r="P78" s="68">
        <f>SUM('BUF:DC44'!P78)</f>
        <v>0</v>
      </c>
      <c r="Q78" s="53">
        <f t="shared" si="6"/>
        <v>0</v>
      </c>
      <c r="R78" s="16" t="b">
        <v>1</v>
      </c>
      <c r="S78" s="101"/>
      <c r="T78" s="101"/>
    </row>
    <row r="79" spans="1:20" x14ac:dyDescent="0.3">
      <c r="A79" s="17"/>
      <c r="B79" s="343" t="s">
        <v>54</v>
      </c>
      <c r="C79" s="344"/>
      <c r="D79" s="59">
        <f>SUM('BUF:DC44'!D79)</f>
        <v>0</v>
      </c>
      <c r="E79" s="60">
        <f>SUM('BUF:DC44'!E79)</f>
        <v>1</v>
      </c>
      <c r="F79" s="55">
        <f>SUM('BUF:DC44'!F79)</f>
        <v>0</v>
      </c>
      <c r="G79" s="61">
        <f>SUM('BUF:DC44'!G79)</f>
        <v>0</v>
      </c>
      <c r="H79" s="55">
        <f>SUM('BUF:DC44'!H79)</f>
        <v>0</v>
      </c>
      <c r="I79" s="61">
        <f>SUM('BUF:DC44'!I79)</f>
        <v>0</v>
      </c>
      <c r="J79" s="55">
        <f>SUM('BUF:DC44'!J79)</f>
        <v>0</v>
      </c>
      <c r="K79" s="61">
        <f>SUM('BUF:DC44'!K79)</f>
        <v>0</v>
      </c>
      <c r="L79" s="55">
        <f>SUM('BUF:DC44'!L79)</f>
        <v>0</v>
      </c>
      <c r="M79" s="61">
        <f>SUM('BUF:DC44'!M79)</f>
        <v>0</v>
      </c>
      <c r="N79" s="70">
        <f t="shared" si="4"/>
        <v>0</v>
      </c>
      <c r="O79" s="71">
        <f t="shared" si="5"/>
        <v>0</v>
      </c>
      <c r="P79" s="68">
        <f>SUM('BUF:DC44'!P79)</f>
        <v>0</v>
      </c>
      <c r="Q79" s="53">
        <f t="shared" si="6"/>
        <v>0</v>
      </c>
      <c r="R79" s="16" t="b">
        <v>1</v>
      </c>
      <c r="S79" s="101"/>
      <c r="T79" s="101"/>
    </row>
    <row r="80" spans="1:20" x14ac:dyDescent="0.3">
      <c r="A80" s="27"/>
      <c r="B80" s="343" t="s">
        <v>55</v>
      </c>
      <c r="C80" s="344"/>
      <c r="D80" s="59">
        <f>SUM('BUF:DC44'!D80)</f>
        <v>2</v>
      </c>
      <c r="E80" s="60">
        <f>SUM('BUF:DC44'!E80)</f>
        <v>20</v>
      </c>
      <c r="F80" s="55">
        <f>SUM('BUF:DC44'!F80)</f>
        <v>4</v>
      </c>
      <c r="G80" s="61">
        <f>SUM('BUF:DC44'!G80)</f>
        <v>2</v>
      </c>
      <c r="H80" s="55">
        <f>SUM('BUF:DC44'!H80)</f>
        <v>3</v>
      </c>
      <c r="I80" s="61">
        <f>SUM('BUF:DC44'!I80)</f>
        <v>3</v>
      </c>
      <c r="J80" s="55">
        <f>SUM('BUF:DC44'!J80)</f>
        <v>10</v>
      </c>
      <c r="K80" s="61">
        <f>SUM('BUF:DC44'!K80)</f>
        <v>4</v>
      </c>
      <c r="L80" s="55">
        <f>SUM('BUF:DC44'!L80)</f>
        <v>0</v>
      </c>
      <c r="M80" s="61">
        <f>SUM('BUF:DC44'!M80)</f>
        <v>0</v>
      </c>
      <c r="N80" s="70">
        <f t="shared" si="4"/>
        <v>17</v>
      </c>
      <c r="O80" s="71">
        <f t="shared" si="5"/>
        <v>9</v>
      </c>
      <c r="P80" s="68">
        <f>SUM('BUF:DC44'!P80)</f>
        <v>0</v>
      </c>
      <c r="Q80" s="53">
        <f t="shared" si="6"/>
        <v>-9</v>
      </c>
      <c r="R80" s="16" t="b">
        <v>1</v>
      </c>
      <c r="S80" s="101"/>
      <c r="T80" s="101"/>
    </row>
    <row r="81" spans="1:20" x14ac:dyDescent="0.3">
      <c r="A81" s="27"/>
      <c r="B81" s="343" t="s">
        <v>56</v>
      </c>
      <c r="C81" s="344"/>
      <c r="D81" s="59">
        <f>SUM('BUF:DC44'!D81)</f>
        <v>0</v>
      </c>
      <c r="E81" s="60">
        <f>SUM('BUF:DC44'!E81)</f>
        <v>0</v>
      </c>
      <c r="F81" s="55">
        <f>SUM('BUF:DC44'!F81)</f>
        <v>0</v>
      </c>
      <c r="G81" s="61">
        <f>SUM('BUF:DC44'!G81)</f>
        <v>0</v>
      </c>
      <c r="H81" s="55">
        <f>SUM('BUF:DC44'!H81)</f>
        <v>0</v>
      </c>
      <c r="I81" s="61">
        <f>SUM('BUF:DC44'!I81)</f>
        <v>0</v>
      </c>
      <c r="J81" s="55">
        <f>SUM('BUF:DC44'!J81)</f>
        <v>0</v>
      </c>
      <c r="K81" s="61">
        <f>SUM('BUF:DC44'!K81)</f>
        <v>0</v>
      </c>
      <c r="L81" s="55">
        <f>SUM('BUF:DC44'!L81)</f>
        <v>0</v>
      </c>
      <c r="M81" s="61">
        <f>SUM('BUF:DC44'!M81)</f>
        <v>0</v>
      </c>
      <c r="N81" s="70">
        <f t="shared" si="4"/>
        <v>0</v>
      </c>
      <c r="O81" s="71">
        <f t="shared" si="5"/>
        <v>0</v>
      </c>
      <c r="P81" s="68">
        <f>SUM('BUF:DC44'!P81)</f>
        <v>0</v>
      </c>
      <c r="Q81" s="53">
        <f t="shared" si="6"/>
        <v>0</v>
      </c>
      <c r="R81" s="16" t="b">
        <v>1</v>
      </c>
      <c r="S81" s="101"/>
      <c r="T81" s="101"/>
    </row>
    <row r="82" spans="1:20" x14ac:dyDescent="0.3">
      <c r="A82" s="27"/>
      <c r="B82" s="343" t="s">
        <v>57</v>
      </c>
      <c r="C82" s="344"/>
      <c r="D82" s="59">
        <f>SUM('BUF:DC44'!D82)</f>
        <v>1</v>
      </c>
      <c r="E82" s="60">
        <f>SUM('BUF:DC44'!E82)</f>
        <v>2</v>
      </c>
      <c r="F82" s="55">
        <f>SUM('BUF:DC44'!F82)</f>
        <v>0</v>
      </c>
      <c r="G82" s="61">
        <f>SUM('BUF:DC44'!G82)</f>
        <v>0</v>
      </c>
      <c r="H82" s="55">
        <f>SUM('BUF:DC44'!H82)</f>
        <v>0</v>
      </c>
      <c r="I82" s="61">
        <f>SUM('BUF:DC44'!I82)</f>
        <v>0</v>
      </c>
      <c r="J82" s="55">
        <f>SUM('BUF:DC44'!J82)</f>
        <v>0</v>
      </c>
      <c r="K82" s="61">
        <f>SUM('BUF:DC44'!K82)</f>
        <v>0</v>
      </c>
      <c r="L82" s="55">
        <f>SUM('BUF:DC44'!L82)</f>
        <v>0</v>
      </c>
      <c r="M82" s="61">
        <f>SUM('BUF:DC44'!M82)</f>
        <v>0</v>
      </c>
      <c r="N82" s="70">
        <f t="shared" si="4"/>
        <v>0</v>
      </c>
      <c r="O82" s="71">
        <f t="shared" si="5"/>
        <v>0</v>
      </c>
      <c r="P82" s="68">
        <f>SUM('BUF:DC44'!P82)</f>
        <v>0</v>
      </c>
      <c r="Q82" s="53">
        <f t="shared" si="6"/>
        <v>0</v>
      </c>
      <c r="R82" s="16" t="b">
        <v>1</v>
      </c>
      <c r="S82" s="101"/>
      <c r="T82" s="101"/>
    </row>
    <row r="83" spans="1:20" x14ac:dyDescent="0.3">
      <c r="A83" s="27"/>
      <c r="B83" s="343" t="s">
        <v>58</v>
      </c>
      <c r="C83" s="344"/>
      <c r="D83" s="59">
        <f>SUM('BUF:DC44'!D83)</f>
        <v>5</v>
      </c>
      <c r="E83" s="60">
        <f>SUM('BUF:DC44'!E83)</f>
        <v>4</v>
      </c>
      <c r="F83" s="55">
        <f>SUM('BUF:DC44'!F83)</f>
        <v>0</v>
      </c>
      <c r="G83" s="61">
        <f>SUM('BUF:DC44'!G83)</f>
        <v>0</v>
      </c>
      <c r="H83" s="55">
        <f>SUM('BUF:DC44'!H83)</f>
        <v>0</v>
      </c>
      <c r="I83" s="61">
        <f>SUM('BUF:DC44'!I83)</f>
        <v>0</v>
      </c>
      <c r="J83" s="55">
        <f>SUM('BUF:DC44'!J83)</f>
        <v>0</v>
      </c>
      <c r="K83" s="61">
        <f>SUM('BUF:DC44'!K83)</f>
        <v>0</v>
      </c>
      <c r="L83" s="55">
        <f>SUM('BUF:DC44'!L83)</f>
        <v>0</v>
      </c>
      <c r="M83" s="61">
        <f>SUM('BUF:DC44'!M83)</f>
        <v>0</v>
      </c>
      <c r="N83" s="70">
        <f t="shared" si="4"/>
        <v>0</v>
      </c>
      <c r="O83" s="71">
        <f t="shared" si="5"/>
        <v>0</v>
      </c>
      <c r="P83" s="68">
        <f>SUM('BUF:DC44'!P83)</f>
        <v>0</v>
      </c>
      <c r="Q83" s="53">
        <f t="shared" si="6"/>
        <v>0</v>
      </c>
      <c r="R83" s="16" t="b">
        <v>1</v>
      </c>
      <c r="S83" s="101"/>
      <c r="T83" s="101"/>
    </row>
    <row r="84" spans="1:20" ht="12" customHeight="1" x14ac:dyDescent="0.3">
      <c r="A84" s="27"/>
      <c r="B84" s="345">
        <f>COUNTA(B72:C83)</f>
        <v>12</v>
      </c>
      <c r="C84" s="346"/>
      <c r="D84" s="81"/>
      <c r="E84" s="81"/>
      <c r="F84" s="81"/>
      <c r="G84" s="82"/>
      <c r="H84" s="81"/>
      <c r="I84" s="82"/>
      <c r="J84" s="81"/>
      <c r="K84" s="82"/>
      <c r="L84" s="81"/>
      <c r="M84" s="82"/>
      <c r="N84" s="42"/>
      <c r="O84" s="117"/>
      <c r="P84" s="118"/>
      <c r="Q84" s="53"/>
      <c r="R84" s="16" t="b">
        <v>1</v>
      </c>
      <c r="S84" s="101"/>
      <c r="T84" s="101"/>
    </row>
    <row r="85" spans="1:20" x14ac:dyDescent="0.3">
      <c r="A85" s="79" t="s">
        <v>21</v>
      </c>
      <c r="B85" s="37"/>
      <c r="C85" s="38"/>
      <c r="D85" s="81"/>
      <c r="E85" s="81"/>
      <c r="F85" s="81"/>
      <c r="G85" s="82"/>
      <c r="H85" s="81"/>
      <c r="I85" s="82"/>
      <c r="J85" s="81"/>
      <c r="K85" s="82"/>
      <c r="L85" s="81"/>
      <c r="M85" s="82"/>
      <c r="N85" s="42"/>
      <c r="O85" s="117"/>
      <c r="P85" s="118"/>
      <c r="Q85" s="53"/>
      <c r="R85" s="16" t="b">
        <v>1</v>
      </c>
      <c r="S85" s="101"/>
      <c r="T85" s="101"/>
    </row>
    <row r="86" spans="1:20" ht="30" customHeight="1" x14ac:dyDescent="0.3">
      <c r="A86" s="27"/>
      <c r="B86" s="341" t="s">
        <v>59</v>
      </c>
      <c r="C86" s="342"/>
      <c r="D86" s="59">
        <f>SUM('BUF:DC44'!D86)</f>
        <v>58779</v>
      </c>
      <c r="E86" s="60">
        <f>SUM('BUF:DC44'!E86)</f>
        <v>20662</v>
      </c>
      <c r="F86" s="55">
        <f>SUM('BUF:DC44'!F86)</f>
        <v>5615</v>
      </c>
      <c r="G86" s="61">
        <f>SUM('BUF:DC44'!G86)</f>
        <v>5298</v>
      </c>
      <c r="H86" s="55">
        <f>SUM('BUF:DC44'!H86)</f>
        <v>5055</v>
      </c>
      <c r="I86" s="61">
        <f>SUM('BUF:DC44'!I86)</f>
        <v>6708</v>
      </c>
      <c r="J86" s="55">
        <f>SUM('BUF:DC44'!J86)</f>
        <v>2535</v>
      </c>
      <c r="K86" s="61">
        <f>SUM('BUF:DC44'!K86)</f>
        <v>1944</v>
      </c>
      <c r="L86" s="55">
        <f>SUM('BUF:DC44'!L86)</f>
        <v>0</v>
      </c>
      <c r="M86" s="61">
        <f>SUM('BUF:DC44'!M86)</f>
        <v>0</v>
      </c>
      <c r="N86" s="70">
        <f>IF(ISERROR(L86+J86+H86+F86),"Invalid Input",L86+J86+H86+F86)</f>
        <v>13205</v>
      </c>
      <c r="O86" s="71">
        <f>IF(ISERROR(G86+I86+K86+M86),"Invalid Input",G86+I86+K86+M86)</f>
        <v>13950</v>
      </c>
      <c r="P86" s="68">
        <f>SUM('BUF:DC44'!P86)</f>
        <v>0</v>
      </c>
      <c r="Q86" s="53">
        <f>IF(ISERROR(P86-O86),"Invalid Input",(P86-O86))</f>
        <v>-13950</v>
      </c>
      <c r="R86" s="16" t="b">
        <v>1</v>
      </c>
      <c r="S86" s="101"/>
      <c r="T86" s="101"/>
    </row>
    <row r="87" spans="1:20" ht="12.75" customHeight="1" x14ac:dyDescent="0.3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2"/>
      <c r="T87" s="102"/>
    </row>
    <row r="88" spans="1:20" x14ac:dyDescent="0.3">
      <c r="A88" s="74" t="str">
        <f>SheetNames!A2</f>
        <v>Summary</v>
      </c>
    </row>
  </sheetData>
  <mergeCells count="48">
    <mergeCell ref="B29:C29"/>
    <mergeCell ref="B33:C33"/>
    <mergeCell ref="B55:C55"/>
    <mergeCell ref="B34:C34"/>
    <mergeCell ref="B53:C53"/>
    <mergeCell ref="B41:C41"/>
    <mergeCell ref="A45:C45"/>
    <mergeCell ref="B49:C49"/>
    <mergeCell ref="B50:C50"/>
    <mergeCell ref="A51:C51"/>
    <mergeCell ref="B54:C54"/>
    <mergeCell ref="A22:C22"/>
    <mergeCell ref="B47:C47"/>
    <mergeCell ref="B48:C48"/>
    <mergeCell ref="B40:C40"/>
    <mergeCell ref="B28:C28"/>
    <mergeCell ref="B36:C36"/>
    <mergeCell ref="B37:C37"/>
    <mergeCell ref="A38:C38"/>
    <mergeCell ref="B42:C42"/>
    <mergeCell ref="B24:C24"/>
    <mergeCell ref="B25:C25"/>
    <mergeCell ref="B30:C30"/>
    <mergeCell ref="B32:C32"/>
    <mergeCell ref="B26:C26"/>
    <mergeCell ref="B27:C27"/>
    <mergeCell ref="B43:C43"/>
    <mergeCell ref="B73:C73"/>
    <mergeCell ref="B74:C74"/>
    <mergeCell ref="B63:C63"/>
    <mergeCell ref="B64:C64"/>
    <mergeCell ref="B76:C76"/>
    <mergeCell ref="B57:C57"/>
    <mergeCell ref="B58:C58"/>
    <mergeCell ref="B61:C61"/>
    <mergeCell ref="B75:C75"/>
    <mergeCell ref="B86:C86"/>
    <mergeCell ref="B59:C59"/>
    <mergeCell ref="B77:C77"/>
    <mergeCell ref="B78:C78"/>
    <mergeCell ref="B79:C79"/>
    <mergeCell ref="B84:C84"/>
    <mergeCell ref="B83:C83"/>
    <mergeCell ref="B81:C81"/>
    <mergeCell ref="B82:C82"/>
    <mergeCell ref="B80:C80"/>
    <mergeCell ref="B62:C62"/>
    <mergeCell ref="B72:C72"/>
  </mergeCells>
  <pageMargins left="0.23622047244094499" right="0.23622047244094499" top="0.74803149606299202" bottom="0.74803149606299202" header="0.31496062992126" footer="0.31496062992126"/>
  <pageSetup paperSize="9" scale="34" orientation="landscape" r:id="rId1"/>
  <rowBreaks count="3" manualBreakCount="3">
    <brk id="16" max="16383" man="1"/>
    <brk id="57" max="16383" man="1"/>
    <brk id="62" max="16383" man="1"/>
  </rowBreaks>
  <ignoredErrors>
    <ignoredError sqref="D5:D15 D24:P86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6" tint="-0.249977111117893"/>
    <pageSetUpPr fitToPage="1"/>
  </sheetPr>
  <dimension ref="A1:T88"/>
  <sheetViews>
    <sheetView showGridLines="0" tabSelected="1" zoomScale="89" zoomScaleNormal="89" workbookViewId="0"/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7" customWidth="1"/>
    <col min="20" max="20" width="35" style="87" customWidth="1"/>
    <col min="21" max="16384" width="16.5546875" style="2"/>
  </cols>
  <sheetData>
    <row r="1" spans="1:20" x14ac:dyDescent="0.3">
      <c r="A1" s="65" t="str">
        <f>A88&amp;" - "&amp;VLOOKUP(A88,SheetNames!A2:C43,3,FALSE)</f>
        <v>EC131 - Inxuba Yethemba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3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28.2" x14ac:dyDescent="0.3">
      <c r="D4" s="88" t="s">
        <v>33</v>
      </c>
    </row>
    <row r="5" spans="1:20" ht="27.6" x14ac:dyDescent="0.3">
      <c r="C5" s="126" t="s">
        <v>62</v>
      </c>
      <c r="D5" s="127"/>
      <c r="E5" s="91" t="s">
        <v>36</v>
      </c>
    </row>
    <row r="6" spans="1:20" x14ac:dyDescent="0.3">
      <c r="C6" s="126" t="s">
        <v>29</v>
      </c>
      <c r="D6" s="128"/>
      <c r="E6" s="90" t="s">
        <v>32</v>
      </c>
    </row>
    <row r="7" spans="1:20" ht="27.6" x14ac:dyDescent="0.3">
      <c r="A7" s="67"/>
      <c r="B7" s="62"/>
      <c r="C7" s="129" t="s">
        <v>63</v>
      </c>
      <c r="D7" s="13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3">
      <c r="A8" s="67"/>
      <c r="B8" s="62"/>
      <c r="C8" s="119" t="s">
        <v>64</v>
      </c>
      <c r="D8" s="13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3">
      <c r="A9" s="67"/>
      <c r="B9" s="62"/>
      <c r="C9" s="131" t="s">
        <v>65</v>
      </c>
      <c r="D9" s="13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3">
      <c r="A10" s="67"/>
      <c r="B10" s="62"/>
      <c r="C10" s="129" t="s">
        <v>66</v>
      </c>
      <c r="D10" s="13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3">
      <c r="A11" s="67"/>
      <c r="B11" s="62"/>
      <c r="C11" s="129" t="s">
        <v>67</v>
      </c>
      <c r="D11" s="127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3">
      <c r="A12" s="67"/>
      <c r="B12" s="62"/>
      <c r="C12" s="129" t="s">
        <v>68</v>
      </c>
      <c r="D12" s="13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3">
      <c r="A13" s="67"/>
      <c r="B13" s="62"/>
      <c r="C13" s="129" t="s">
        <v>69</v>
      </c>
      <c r="D13" s="13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x14ac:dyDescent="0.3">
      <c r="A14" s="67"/>
      <c r="B14" s="62"/>
      <c r="C14" s="129" t="s">
        <v>70</v>
      </c>
      <c r="D14" s="13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3">
      <c r="A15" s="67"/>
      <c r="B15" s="62"/>
      <c r="C15" s="126" t="s">
        <v>71</v>
      </c>
      <c r="D15" s="13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3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3">
      <c r="A17" s="67" t="s">
        <v>180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8" x14ac:dyDescent="0.3">
      <c r="A18" s="4" t="s">
        <v>0</v>
      </c>
      <c r="B18" s="5"/>
      <c r="C18" s="5"/>
      <c r="D18" s="46" t="s">
        <v>174</v>
      </c>
      <c r="E18" s="8" t="s">
        <v>181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182</v>
      </c>
      <c r="P18" s="7" t="s">
        <v>175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3">
      <c r="A22" s="349" t="s">
        <v>19</v>
      </c>
      <c r="B22" s="350"/>
      <c r="C22" s="351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3">
      <c r="A24" s="23"/>
      <c r="B24" s="347" t="s">
        <v>72</v>
      </c>
      <c r="C24" s="34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9"/>
      <c r="T24" s="99"/>
    </row>
    <row r="25" spans="1:20" ht="15" customHeight="1" x14ac:dyDescent="0.3">
      <c r="A25" s="23"/>
      <c r="B25" s="347" t="s">
        <v>73</v>
      </c>
      <c r="C25" s="34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9"/>
      <c r="T25" s="99"/>
    </row>
    <row r="26" spans="1:20" ht="15" customHeight="1" x14ac:dyDescent="0.3">
      <c r="A26" s="23"/>
      <c r="B26" s="347" t="s">
        <v>27</v>
      </c>
      <c r="C26" s="34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9"/>
      <c r="T26" s="99"/>
    </row>
    <row r="27" spans="1:20" ht="15" customHeight="1" x14ac:dyDescent="0.3">
      <c r="A27" s="23"/>
      <c r="B27" s="347" t="s">
        <v>28</v>
      </c>
      <c r="C27" s="34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9"/>
      <c r="T27" s="99"/>
    </row>
    <row r="28" spans="1:20" ht="15" customHeight="1" x14ac:dyDescent="0.3">
      <c r="A28" s="23"/>
      <c r="B28" s="347" t="s">
        <v>172</v>
      </c>
      <c r="C28" s="34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9"/>
      <c r="T28" s="99"/>
    </row>
    <row r="29" spans="1:20" ht="15" customHeight="1" x14ac:dyDescent="0.3">
      <c r="A29" s="23"/>
      <c r="B29" s="347" t="s">
        <v>34</v>
      </c>
      <c r="C29" s="34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9"/>
      <c r="T29" s="99"/>
    </row>
    <row r="30" spans="1:20" ht="15" customHeight="1" x14ac:dyDescent="0.3">
      <c r="A30" s="23"/>
      <c r="B30" s="347" t="s">
        <v>35</v>
      </c>
      <c r="C30" s="34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9"/>
      <c r="T30" s="99"/>
    </row>
    <row r="31" spans="1:20" ht="15" customHeight="1" x14ac:dyDescent="0.3">
      <c r="A31" s="23"/>
      <c r="B31" s="125" t="s">
        <v>170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9"/>
      <c r="T31" s="99"/>
    </row>
    <row r="32" spans="1:20" ht="15" customHeight="1" x14ac:dyDescent="0.3">
      <c r="A32" s="23"/>
      <c r="B32" s="347" t="s">
        <v>30</v>
      </c>
      <c r="C32" s="34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9"/>
      <c r="T32" s="99"/>
    </row>
    <row r="33" spans="1:20" ht="15" customHeight="1" x14ac:dyDescent="0.3">
      <c r="A33" s="23"/>
      <c r="B33" s="347" t="s">
        <v>74</v>
      </c>
      <c r="C33" s="34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9"/>
      <c r="T33" s="99"/>
    </row>
    <row r="34" spans="1:20" ht="15" customHeight="1" x14ac:dyDescent="0.3">
      <c r="A34" s="23"/>
      <c r="B34" s="347" t="s">
        <v>75</v>
      </c>
      <c r="C34" s="34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9"/>
      <c r="T34" s="99"/>
    </row>
    <row r="35" spans="1:20" x14ac:dyDescent="0.3">
      <c r="A35" s="23"/>
      <c r="B35" s="125" t="s">
        <v>171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9"/>
      <c r="T35" s="99"/>
    </row>
    <row r="36" spans="1:20" ht="15" customHeight="1" x14ac:dyDescent="0.3">
      <c r="A36" s="23"/>
      <c r="B36" s="347" t="s">
        <v>76</v>
      </c>
      <c r="C36" s="34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9"/>
      <c r="T36" s="99"/>
    </row>
    <row r="37" spans="1:20" s="83" customFormat="1" ht="8.1" customHeight="1" x14ac:dyDescent="0.3">
      <c r="A37" s="80"/>
      <c r="B37" s="354">
        <f>COUNTA(B24:B36)</f>
        <v>13</v>
      </c>
      <c r="C37" s="355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6" t="b">
        <v>1</v>
      </c>
      <c r="S37" s="100"/>
      <c r="T37" s="100"/>
    </row>
    <row r="38" spans="1:20" x14ac:dyDescent="0.3">
      <c r="A38" s="356" t="s">
        <v>37</v>
      </c>
      <c r="B38" s="357"/>
      <c r="C38" s="358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99"/>
      <c r="T38" s="99"/>
    </row>
    <row r="39" spans="1:20" ht="8.1" customHeight="1" x14ac:dyDescent="0.3">
      <c r="A39" s="120"/>
      <c r="B39" s="121"/>
      <c r="C39" s="122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99"/>
      <c r="T39" s="99"/>
    </row>
    <row r="40" spans="1:20" ht="15" customHeight="1" x14ac:dyDescent="0.3">
      <c r="A40" s="27"/>
      <c r="B40" s="347" t="s">
        <v>43</v>
      </c>
      <c r="C40" s="34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9"/>
      <c r="T40" s="99"/>
    </row>
    <row r="41" spans="1:20" ht="15" customHeight="1" x14ac:dyDescent="0.3">
      <c r="A41" s="27"/>
      <c r="B41" s="347" t="s">
        <v>42</v>
      </c>
      <c r="C41" s="34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9"/>
      <c r="T41" s="99"/>
    </row>
    <row r="42" spans="1:20" ht="15" customHeight="1" x14ac:dyDescent="0.3">
      <c r="A42" s="27"/>
      <c r="B42" s="347" t="s">
        <v>77</v>
      </c>
      <c r="C42" s="34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9"/>
      <c r="T42" s="99"/>
    </row>
    <row r="43" spans="1:20" ht="15" customHeight="1" x14ac:dyDescent="0.3">
      <c r="A43" s="27"/>
      <c r="B43" s="347" t="s">
        <v>78</v>
      </c>
      <c r="C43" s="34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99"/>
      <c r="T43" s="99"/>
    </row>
    <row r="44" spans="1:20" x14ac:dyDescent="0.3">
      <c r="A44" s="27"/>
      <c r="B44" s="123"/>
      <c r="C44" s="124"/>
      <c r="D44" s="104"/>
      <c r="E44" s="104"/>
      <c r="F44" s="104"/>
      <c r="G44" s="105"/>
      <c r="H44" s="104"/>
      <c r="I44" s="105"/>
      <c r="J44" s="104"/>
      <c r="K44" s="105"/>
      <c r="L44" s="104"/>
      <c r="M44" s="105"/>
      <c r="N44" s="70"/>
      <c r="O44" s="71"/>
      <c r="P44" s="105"/>
      <c r="Q44" s="53"/>
      <c r="R44" s="16"/>
      <c r="S44" s="99"/>
      <c r="T44" s="99"/>
    </row>
    <row r="45" spans="1:20" ht="14.1" customHeight="1" x14ac:dyDescent="0.3">
      <c r="A45" s="356" t="s">
        <v>25</v>
      </c>
      <c r="B45" s="357"/>
      <c r="C45" s="358"/>
      <c r="D45" s="104"/>
      <c r="E45" s="104"/>
      <c r="F45" s="104"/>
      <c r="G45" s="105"/>
      <c r="H45" s="104"/>
      <c r="I45" s="105"/>
      <c r="J45" s="104"/>
      <c r="K45" s="105"/>
      <c r="L45" s="104"/>
      <c r="M45" s="105"/>
      <c r="N45" s="70"/>
      <c r="O45" s="71"/>
      <c r="P45" s="105"/>
      <c r="Q45" s="53"/>
      <c r="R45" s="16"/>
      <c r="S45" s="99"/>
      <c r="T45" s="99"/>
    </row>
    <row r="46" spans="1:20" ht="6.75" customHeight="1" x14ac:dyDescent="0.3">
      <c r="A46" s="120"/>
      <c r="B46" s="121"/>
      <c r="C46" s="122"/>
      <c r="D46" s="104"/>
      <c r="E46" s="104"/>
      <c r="F46" s="104"/>
      <c r="G46" s="105"/>
      <c r="H46" s="104"/>
      <c r="I46" s="105"/>
      <c r="J46" s="104"/>
      <c r="K46" s="105"/>
      <c r="L46" s="104"/>
      <c r="M46" s="105"/>
      <c r="N46" s="70"/>
      <c r="O46" s="71"/>
      <c r="P46" s="105"/>
      <c r="Q46" s="53"/>
      <c r="R46" s="16"/>
      <c r="S46" s="99"/>
      <c r="T46" s="99"/>
    </row>
    <row r="47" spans="1:20" ht="15" customHeight="1" x14ac:dyDescent="0.3">
      <c r="A47" s="27"/>
      <c r="B47" s="347" t="s">
        <v>39</v>
      </c>
      <c r="C47" s="34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9"/>
      <c r="T47" s="99"/>
    </row>
    <row r="48" spans="1:20" ht="15" customHeight="1" x14ac:dyDescent="0.3">
      <c r="A48" s="27"/>
      <c r="B48" s="347" t="s">
        <v>40</v>
      </c>
      <c r="C48" s="34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9"/>
      <c r="T48" s="99"/>
    </row>
    <row r="49" spans="1:20" ht="15" customHeight="1" x14ac:dyDescent="0.3">
      <c r="A49" s="17"/>
      <c r="B49" s="347" t="s">
        <v>41</v>
      </c>
      <c r="C49" s="34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1"/>
      <c r="T49" s="101"/>
    </row>
    <row r="50" spans="1:20" ht="8.1" customHeight="1" x14ac:dyDescent="0.3">
      <c r="A50" s="23"/>
      <c r="B50" s="345">
        <f>COUNTA(B40:B49)</f>
        <v>7</v>
      </c>
      <c r="C50" s="3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1"/>
      <c r="T50" s="101"/>
    </row>
    <row r="51" spans="1:20" x14ac:dyDescent="0.3">
      <c r="A51" s="356" t="s">
        <v>20</v>
      </c>
      <c r="B51" s="357"/>
      <c r="C51" s="358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1"/>
      <c r="T51" s="101"/>
    </row>
    <row r="52" spans="1:20" x14ac:dyDescent="0.3">
      <c r="A52" s="79" t="s">
        <v>15</v>
      </c>
      <c r="B52" s="121"/>
      <c r="C52" s="122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1"/>
      <c r="T52" s="101"/>
    </row>
    <row r="53" spans="1:20" ht="26.25" customHeight="1" x14ac:dyDescent="0.3">
      <c r="A53" s="23"/>
      <c r="B53" s="347" t="s">
        <v>38</v>
      </c>
      <c r="C53" s="34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1"/>
      <c r="T53" s="101"/>
    </row>
    <row r="54" spans="1:20" ht="15" customHeight="1" x14ac:dyDescent="0.3">
      <c r="A54" s="27"/>
      <c r="B54" s="347" t="s">
        <v>44</v>
      </c>
      <c r="C54" s="34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1"/>
      <c r="T54" s="101"/>
    </row>
    <row r="55" spans="1:20" ht="8.1" customHeight="1" x14ac:dyDescent="0.3">
      <c r="A55" s="17"/>
      <c r="B55" s="345">
        <f>COUNTA(B53:B54)</f>
        <v>2</v>
      </c>
      <c r="C55" s="3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1"/>
      <c r="T55" s="101"/>
    </row>
    <row r="56" spans="1:20" x14ac:dyDescent="0.3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1"/>
      <c r="T56" s="101"/>
    </row>
    <row r="57" spans="1:20" ht="25.5" customHeight="1" x14ac:dyDescent="0.3">
      <c r="A57" s="27"/>
      <c r="B57" s="341" t="s">
        <v>45</v>
      </c>
      <c r="C57" s="342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1"/>
      <c r="T57" s="101"/>
    </row>
    <row r="58" spans="1:20" ht="15" customHeight="1" x14ac:dyDescent="0.3">
      <c r="A58" s="27"/>
      <c r="B58" s="341" t="s">
        <v>46</v>
      </c>
      <c r="C58" s="342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1"/>
      <c r="T58" s="101"/>
    </row>
    <row r="59" spans="1:20" ht="12.75" customHeight="1" x14ac:dyDescent="0.3">
      <c r="A59" s="17"/>
      <c r="B59" s="345">
        <f>COUNTA(B57:C58)</f>
        <v>2</v>
      </c>
      <c r="C59" s="3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1"/>
      <c r="T59" s="101"/>
    </row>
    <row r="60" spans="1:20" x14ac:dyDescent="0.3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1"/>
      <c r="T60" s="101"/>
    </row>
    <row r="61" spans="1:20" x14ac:dyDescent="0.3">
      <c r="A61" s="27"/>
      <c r="B61" s="343" t="s">
        <v>80</v>
      </c>
      <c r="C61" s="34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1"/>
      <c r="T61" s="101"/>
    </row>
    <row r="62" spans="1:20" x14ac:dyDescent="0.3">
      <c r="A62" s="27"/>
      <c r="B62" s="343" t="s">
        <v>79</v>
      </c>
      <c r="C62" s="34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1"/>
      <c r="T62" s="101"/>
    </row>
    <row r="63" spans="1:20" x14ac:dyDescent="0.3">
      <c r="A63" s="27"/>
      <c r="B63" s="343" t="s">
        <v>81</v>
      </c>
      <c r="C63" s="34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1"/>
      <c r="T63" s="101"/>
    </row>
    <row r="64" spans="1:20" ht="15" customHeight="1" x14ac:dyDescent="0.3">
      <c r="A64" s="27"/>
      <c r="B64" s="345">
        <f>COUNTA(B61:C62)</f>
        <v>2</v>
      </c>
      <c r="C64" s="3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1"/>
      <c r="T64" s="101"/>
    </row>
    <row r="65" spans="1:20" x14ac:dyDescent="0.3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1"/>
      <c r="T65" s="101"/>
    </row>
    <row r="66" spans="1:20" x14ac:dyDescent="0.3">
      <c r="A66" s="27"/>
      <c r="B66" s="37" t="s">
        <v>85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1"/>
      <c r="T66" s="101"/>
    </row>
    <row r="67" spans="1:20" x14ac:dyDescent="0.3">
      <c r="A67" s="27"/>
      <c r="B67" s="37" t="s">
        <v>82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1"/>
      <c r="T67" s="101"/>
    </row>
    <row r="68" spans="1:20" x14ac:dyDescent="0.3">
      <c r="A68" s="23"/>
      <c r="B68" s="37" t="s">
        <v>83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1"/>
      <c r="T68" s="101"/>
    </row>
    <row r="69" spans="1:20" x14ac:dyDescent="0.3">
      <c r="A69" s="17"/>
      <c r="B69" s="37" t="s">
        <v>84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1"/>
      <c r="T69" s="101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1"/>
      <c r="T70" s="101"/>
    </row>
    <row r="71" spans="1:20" x14ac:dyDescent="0.3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1"/>
      <c r="T71" s="101"/>
    </row>
    <row r="72" spans="1:20" ht="14.1" customHeight="1" x14ac:dyDescent="0.3">
      <c r="A72" s="23"/>
      <c r="B72" s="343" t="s">
        <v>47</v>
      </c>
      <c r="C72" s="34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1"/>
      <c r="T72" s="101"/>
    </row>
    <row r="73" spans="1:20" x14ac:dyDescent="0.3">
      <c r="A73" s="27"/>
      <c r="B73" s="343" t="s">
        <v>48</v>
      </c>
      <c r="C73" s="34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1"/>
      <c r="T73" s="101"/>
    </row>
    <row r="74" spans="1:20" x14ac:dyDescent="0.3">
      <c r="A74" s="27"/>
      <c r="B74" s="343" t="s">
        <v>49</v>
      </c>
      <c r="C74" s="34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1"/>
      <c r="T74" s="101"/>
    </row>
    <row r="75" spans="1:20" x14ac:dyDescent="0.3">
      <c r="A75" s="27"/>
      <c r="B75" s="343" t="s">
        <v>50</v>
      </c>
      <c r="C75" s="34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1"/>
      <c r="T75" s="101"/>
    </row>
    <row r="76" spans="1:20" ht="26.25" customHeight="1" x14ac:dyDescent="0.3">
      <c r="A76" s="17"/>
      <c r="B76" s="347" t="s">
        <v>51</v>
      </c>
      <c r="C76" s="34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1"/>
      <c r="T76" s="101"/>
    </row>
    <row r="77" spans="1:20" x14ac:dyDescent="0.3">
      <c r="A77" s="27"/>
      <c r="B77" s="343" t="s">
        <v>52</v>
      </c>
      <c r="C77" s="34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1"/>
      <c r="T77" s="101"/>
    </row>
    <row r="78" spans="1:20" x14ac:dyDescent="0.3">
      <c r="A78" s="27"/>
      <c r="B78" s="343" t="s">
        <v>53</v>
      </c>
      <c r="C78" s="34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1"/>
      <c r="T78" s="101"/>
    </row>
    <row r="79" spans="1:20" x14ac:dyDescent="0.3">
      <c r="A79" s="17"/>
      <c r="B79" s="343" t="s">
        <v>54</v>
      </c>
      <c r="C79" s="34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1"/>
      <c r="T79" s="101"/>
    </row>
    <row r="80" spans="1:20" x14ac:dyDescent="0.3">
      <c r="A80" s="27"/>
      <c r="B80" s="343" t="s">
        <v>55</v>
      </c>
      <c r="C80" s="34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1"/>
      <c r="T80" s="101"/>
    </row>
    <row r="81" spans="1:20" x14ac:dyDescent="0.3">
      <c r="A81" s="27"/>
      <c r="B81" s="343" t="s">
        <v>56</v>
      </c>
      <c r="C81" s="3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1"/>
      <c r="T81" s="101"/>
    </row>
    <row r="82" spans="1:20" x14ac:dyDescent="0.3">
      <c r="A82" s="27"/>
      <c r="B82" s="343" t="s">
        <v>57</v>
      </c>
      <c r="C82" s="34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1"/>
      <c r="T82" s="101"/>
    </row>
    <row r="83" spans="1:20" x14ac:dyDescent="0.3">
      <c r="A83" s="27"/>
      <c r="B83" s="343" t="s">
        <v>58</v>
      </c>
      <c r="C83" s="34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1"/>
      <c r="T83" s="101"/>
    </row>
    <row r="84" spans="1:20" ht="12" customHeight="1" x14ac:dyDescent="0.3">
      <c r="A84" s="27"/>
      <c r="B84" s="345">
        <f>COUNTA(B72:C83)</f>
        <v>12</v>
      </c>
      <c r="C84" s="3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1"/>
      <c r="T84" s="101"/>
    </row>
    <row r="85" spans="1:20" x14ac:dyDescent="0.3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1"/>
      <c r="T85" s="101"/>
    </row>
    <row r="86" spans="1:20" ht="30" customHeight="1" x14ac:dyDescent="0.3">
      <c r="A86" s="27"/>
      <c r="B86" s="341" t="s">
        <v>59</v>
      </c>
      <c r="C86" s="342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1"/>
      <c r="T86" s="101"/>
    </row>
    <row r="87" spans="1:20" ht="12.75" customHeight="1" x14ac:dyDescent="0.3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2"/>
      <c r="T87" s="102"/>
    </row>
    <row r="88" spans="1:20" x14ac:dyDescent="0.3">
      <c r="A88" s="74" t="str">
        <f>SheetNames!A20</f>
        <v>EC131</v>
      </c>
    </row>
  </sheetData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6" tint="-0.249977111117893"/>
    <pageSetUpPr fitToPage="1"/>
  </sheetPr>
  <dimension ref="A1:T88"/>
  <sheetViews>
    <sheetView showGridLines="0" tabSelected="1" zoomScale="89" zoomScaleNormal="89" workbookViewId="0"/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7" customWidth="1"/>
    <col min="20" max="20" width="35" style="87" customWidth="1"/>
    <col min="21" max="16384" width="16.5546875" style="2"/>
  </cols>
  <sheetData>
    <row r="1" spans="1:20" x14ac:dyDescent="0.3">
      <c r="A1" s="65" t="str">
        <f>A88&amp;" - "&amp;VLOOKUP(A88,SheetNames!A2:C43,3,FALSE)</f>
        <v>EC135 - Intsika Yethu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3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28.2" x14ac:dyDescent="0.3">
      <c r="D4" s="88" t="s">
        <v>33</v>
      </c>
    </row>
    <row r="5" spans="1:20" ht="27.6" x14ac:dyDescent="0.3">
      <c r="C5" s="126" t="s">
        <v>62</v>
      </c>
      <c r="D5" s="127"/>
      <c r="E5" s="91" t="s">
        <v>36</v>
      </c>
    </row>
    <row r="6" spans="1:20" x14ac:dyDescent="0.3">
      <c r="C6" s="126" t="s">
        <v>29</v>
      </c>
      <c r="D6" s="128"/>
      <c r="E6" s="90" t="s">
        <v>32</v>
      </c>
    </row>
    <row r="7" spans="1:20" ht="27.6" x14ac:dyDescent="0.3">
      <c r="A7" s="67"/>
      <c r="B7" s="62"/>
      <c r="C7" s="129" t="s">
        <v>63</v>
      </c>
      <c r="D7" s="13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3">
      <c r="A8" s="67"/>
      <c r="B8" s="62"/>
      <c r="C8" s="119" t="s">
        <v>64</v>
      </c>
      <c r="D8" s="13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3">
      <c r="A9" s="67"/>
      <c r="B9" s="62"/>
      <c r="C9" s="131" t="s">
        <v>65</v>
      </c>
      <c r="D9" s="13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3">
      <c r="A10" s="67"/>
      <c r="B10" s="62"/>
      <c r="C10" s="129" t="s">
        <v>66</v>
      </c>
      <c r="D10" s="13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3">
      <c r="A11" s="67"/>
      <c r="B11" s="62"/>
      <c r="C11" s="129" t="s">
        <v>67</v>
      </c>
      <c r="D11" s="127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3">
      <c r="A12" s="67"/>
      <c r="B12" s="62"/>
      <c r="C12" s="129" t="s">
        <v>68</v>
      </c>
      <c r="D12" s="13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3">
      <c r="A13" s="67"/>
      <c r="B13" s="62"/>
      <c r="C13" s="129" t="s">
        <v>69</v>
      </c>
      <c r="D13" s="13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x14ac:dyDescent="0.3">
      <c r="A14" s="67"/>
      <c r="B14" s="62"/>
      <c r="C14" s="129" t="s">
        <v>70</v>
      </c>
      <c r="D14" s="13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3">
      <c r="A15" s="67"/>
      <c r="B15" s="62"/>
      <c r="C15" s="126" t="s">
        <v>71</v>
      </c>
      <c r="D15" s="13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3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3">
      <c r="A17" s="67" t="s">
        <v>180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8" x14ac:dyDescent="0.3">
      <c r="A18" s="4" t="s">
        <v>0</v>
      </c>
      <c r="B18" s="5"/>
      <c r="C18" s="5"/>
      <c r="D18" s="46" t="s">
        <v>174</v>
      </c>
      <c r="E18" s="8" t="s">
        <v>181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182</v>
      </c>
      <c r="P18" s="7" t="s">
        <v>175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3">
      <c r="A22" s="349" t="s">
        <v>19</v>
      </c>
      <c r="B22" s="350"/>
      <c r="C22" s="351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3">
      <c r="A24" s="23"/>
      <c r="B24" s="347" t="s">
        <v>72</v>
      </c>
      <c r="C24" s="34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9"/>
      <c r="T24" s="99"/>
    </row>
    <row r="25" spans="1:20" ht="15" customHeight="1" x14ac:dyDescent="0.3">
      <c r="A25" s="23"/>
      <c r="B25" s="347" t="s">
        <v>73</v>
      </c>
      <c r="C25" s="34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9"/>
      <c r="T25" s="99"/>
    </row>
    <row r="26" spans="1:20" ht="15" customHeight="1" x14ac:dyDescent="0.3">
      <c r="A26" s="23"/>
      <c r="B26" s="347" t="s">
        <v>27</v>
      </c>
      <c r="C26" s="34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9"/>
      <c r="T26" s="99"/>
    </row>
    <row r="27" spans="1:20" ht="15" customHeight="1" x14ac:dyDescent="0.3">
      <c r="A27" s="23"/>
      <c r="B27" s="347" t="s">
        <v>28</v>
      </c>
      <c r="C27" s="34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9"/>
      <c r="T27" s="99"/>
    </row>
    <row r="28" spans="1:20" ht="15" customHeight="1" x14ac:dyDescent="0.3">
      <c r="A28" s="23"/>
      <c r="B28" s="347" t="s">
        <v>172</v>
      </c>
      <c r="C28" s="34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9"/>
      <c r="T28" s="99"/>
    </row>
    <row r="29" spans="1:20" ht="15" customHeight="1" x14ac:dyDescent="0.3">
      <c r="A29" s="23"/>
      <c r="B29" s="347" t="s">
        <v>34</v>
      </c>
      <c r="C29" s="34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9"/>
      <c r="T29" s="99"/>
    </row>
    <row r="30" spans="1:20" ht="15" customHeight="1" x14ac:dyDescent="0.3">
      <c r="A30" s="23"/>
      <c r="B30" s="347" t="s">
        <v>35</v>
      </c>
      <c r="C30" s="34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9"/>
      <c r="T30" s="99"/>
    </row>
    <row r="31" spans="1:20" ht="15" customHeight="1" x14ac:dyDescent="0.3">
      <c r="A31" s="23"/>
      <c r="B31" s="125" t="s">
        <v>170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9"/>
      <c r="T31" s="99"/>
    </row>
    <row r="32" spans="1:20" ht="15" customHeight="1" x14ac:dyDescent="0.3">
      <c r="A32" s="23"/>
      <c r="B32" s="347" t="s">
        <v>30</v>
      </c>
      <c r="C32" s="34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9"/>
      <c r="T32" s="99"/>
    </row>
    <row r="33" spans="1:20" ht="15" customHeight="1" x14ac:dyDescent="0.3">
      <c r="A33" s="23"/>
      <c r="B33" s="347" t="s">
        <v>74</v>
      </c>
      <c r="C33" s="34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9"/>
      <c r="T33" s="99"/>
    </row>
    <row r="34" spans="1:20" ht="15" customHeight="1" x14ac:dyDescent="0.3">
      <c r="A34" s="23"/>
      <c r="B34" s="347" t="s">
        <v>75</v>
      </c>
      <c r="C34" s="34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9"/>
      <c r="T34" s="99"/>
    </row>
    <row r="35" spans="1:20" x14ac:dyDescent="0.3">
      <c r="A35" s="23"/>
      <c r="B35" s="125" t="s">
        <v>171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9"/>
      <c r="T35" s="99"/>
    </row>
    <row r="36" spans="1:20" ht="15" customHeight="1" x14ac:dyDescent="0.3">
      <c r="A36" s="23"/>
      <c r="B36" s="347" t="s">
        <v>76</v>
      </c>
      <c r="C36" s="34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9"/>
      <c r="T36" s="99"/>
    </row>
    <row r="37" spans="1:20" s="83" customFormat="1" ht="8.1" customHeight="1" x14ac:dyDescent="0.3">
      <c r="A37" s="80"/>
      <c r="B37" s="354">
        <f>COUNTA(B24:B36)</f>
        <v>13</v>
      </c>
      <c r="C37" s="355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6" t="b">
        <v>1</v>
      </c>
      <c r="S37" s="100"/>
      <c r="T37" s="100"/>
    </row>
    <row r="38" spans="1:20" x14ac:dyDescent="0.3">
      <c r="A38" s="356" t="s">
        <v>37</v>
      </c>
      <c r="B38" s="357"/>
      <c r="C38" s="358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99"/>
      <c r="T38" s="99"/>
    </row>
    <row r="39" spans="1:20" ht="8.1" customHeight="1" x14ac:dyDescent="0.3">
      <c r="A39" s="120"/>
      <c r="B39" s="121"/>
      <c r="C39" s="122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99"/>
      <c r="T39" s="99"/>
    </row>
    <row r="40" spans="1:20" ht="15" customHeight="1" x14ac:dyDescent="0.3">
      <c r="A40" s="27"/>
      <c r="B40" s="347" t="s">
        <v>43</v>
      </c>
      <c r="C40" s="34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9"/>
      <c r="T40" s="99"/>
    </row>
    <row r="41" spans="1:20" ht="15" customHeight="1" x14ac:dyDescent="0.3">
      <c r="A41" s="27"/>
      <c r="B41" s="347" t="s">
        <v>42</v>
      </c>
      <c r="C41" s="34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9"/>
      <c r="T41" s="99"/>
    </row>
    <row r="42" spans="1:20" ht="15" customHeight="1" x14ac:dyDescent="0.3">
      <c r="A42" s="27"/>
      <c r="B42" s="347" t="s">
        <v>77</v>
      </c>
      <c r="C42" s="34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9"/>
      <c r="T42" s="99"/>
    </row>
    <row r="43" spans="1:20" ht="15" customHeight="1" x14ac:dyDescent="0.3">
      <c r="A43" s="27"/>
      <c r="B43" s="347" t="s">
        <v>78</v>
      </c>
      <c r="C43" s="34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99"/>
      <c r="T43" s="99"/>
    </row>
    <row r="44" spans="1:20" x14ac:dyDescent="0.3">
      <c r="A44" s="27"/>
      <c r="B44" s="123"/>
      <c r="C44" s="124"/>
      <c r="D44" s="104"/>
      <c r="E44" s="104"/>
      <c r="F44" s="104"/>
      <c r="G44" s="105"/>
      <c r="H44" s="104"/>
      <c r="I44" s="105"/>
      <c r="J44" s="104"/>
      <c r="K44" s="105"/>
      <c r="L44" s="104"/>
      <c r="M44" s="105"/>
      <c r="N44" s="70"/>
      <c r="O44" s="71"/>
      <c r="P44" s="105"/>
      <c r="Q44" s="53"/>
      <c r="R44" s="16"/>
      <c r="S44" s="99"/>
      <c r="T44" s="99"/>
    </row>
    <row r="45" spans="1:20" ht="14.1" customHeight="1" x14ac:dyDescent="0.3">
      <c r="A45" s="356" t="s">
        <v>25</v>
      </c>
      <c r="B45" s="357"/>
      <c r="C45" s="358"/>
      <c r="D45" s="104"/>
      <c r="E45" s="104"/>
      <c r="F45" s="104"/>
      <c r="G45" s="105"/>
      <c r="H45" s="104"/>
      <c r="I45" s="105"/>
      <c r="J45" s="104"/>
      <c r="K45" s="105"/>
      <c r="L45" s="104"/>
      <c r="M45" s="105"/>
      <c r="N45" s="70"/>
      <c r="O45" s="71"/>
      <c r="P45" s="105"/>
      <c r="Q45" s="53"/>
      <c r="R45" s="16"/>
      <c r="S45" s="99"/>
      <c r="T45" s="99"/>
    </row>
    <row r="46" spans="1:20" ht="6.75" customHeight="1" x14ac:dyDescent="0.3">
      <c r="A46" s="120"/>
      <c r="B46" s="121"/>
      <c r="C46" s="122"/>
      <c r="D46" s="104"/>
      <c r="E46" s="104"/>
      <c r="F46" s="104"/>
      <c r="G46" s="105"/>
      <c r="H46" s="104"/>
      <c r="I46" s="105"/>
      <c r="J46" s="104"/>
      <c r="K46" s="105"/>
      <c r="L46" s="104"/>
      <c r="M46" s="105"/>
      <c r="N46" s="70"/>
      <c r="O46" s="71"/>
      <c r="P46" s="105"/>
      <c r="Q46" s="53"/>
      <c r="R46" s="16"/>
      <c r="S46" s="99"/>
      <c r="T46" s="99"/>
    </row>
    <row r="47" spans="1:20" ht="15" customHeight="1" x14ac:dyDescent="0.3">
      <c r="A47" s="27"/>
      <c r="B47" s="347" t="s">
        <v>39</v>
      </c>
      <c r="C47" s="34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9"/>
      <c r="T47" s="99"/>
    </row>
    <row r="48" spans="1:20" ht="15" customHeight="1" x14ac:dyDescent="0.3">
      <c r="A48" s="27"/>
      <c r="B48" s="347" t="s">
        <v>40</v>
      </c>
      <c r="C48" s="34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9"/>
      <c r="T48" s="99"/>
    </row>
    <row r="49" spans="1:20" ht="15" customHeight="1" x14ac:dyDescent="0.3">
      <c r="A49" s="17"/>
      <c r="B49" s="347" t="s">
        <v>41</v>
      </c>
      <c r="C49" s="34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1"/>
      <c r="T49" s="101"/>
    </row>
    <row r="50" spans="1:20" ht="8.1" customHeight="1" x14ac:dyDescent="0.3">
      <c r="A50" s="23"/>
      <c r="B50" s="345">
        <f>COUNTA(B40:B49)</f>
        <v>7</v>
      </c>
      <c r="C50" s="3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1"/>
      <c r="T50" s="101"/>
    </row>
    <row r="51" spans="1:20" x14ac:dyDescent="0.3">
      <c r="A51" s="356" t="s">
        <v>20</v>
      </c>
      <c r="B51" s="357"/>
      <c r="C51" s="358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1"/>
      <c r="T51" s="101"/>
    </row>
    <row r="52" spans="1:20" x14ac:dyDescent="0.3">
      <c r="A52" s="79" t="s">
        <v>15</v>
      </c>
      <c r="B52" s="121"/>
      <c r="C52" s="122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1"/>
      <c r="T52" s="101"/>
    </row>
    <row r="53" spans="1:20" ht="26.25" customHeight="1" x14ac:dyDescent="0.3">
      <c r="A53" s="23"/>
      <c r="B53" s="347" t="s">
        <v>38</v>
      </c>
      <c r="C53" s="34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1"/>
      <c r="T53" s="101"/>
    </row>
    <row r="54" spans="1:20" ht="15" customHeight="1" x14ac:dyDescent="0.3">
      <c r="A54" s="27"/>
      <c r="B54" s="347" t="s">
        <v>44</v>
      </c>
      <c r="C54" s="34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1"/>
      <c r="T54" s="101"/>
    </row>
    <row r="55" spans="1:20" ht="8.1" customHeight="1" x14ac:dyDescent="0.3">
      <c r="A55" s="17"/>
      <c r="B55" s="345">
        <f>COUNTA(B53:B54)</f>
        <v>2</v>
      </c>
      <c r="C55" s="3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1"/>
      <c r="T55" s="101"/>
    </row>
    <row r="56" spans="1:20" x14ac:dyDescent="0.3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1"/>
      <c r="T56" s="101"/>
    </row>
    <row r="57" spans="1:20" ht="25.5" customHeight="1" x14ac:dyDescent="0.3">
      <c r="A57" s="27"/>
      <c r="B57" s="341" t="s">
        <v>45</v>
      </c>
      <c r="C57" s="342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1"/>
      <c r="T57" s="101"/>
    </row>
    <row r="58" spans="1:20" ht="15" customHeight="1" x14ac:dyDescent="0.3">
      <c r="A58" s="27"/>
      <c r="B58" s="341" t="s">
        <v>46</v>
      </c>
      <c r="C58" s="342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1"/>
      <c r="T58" s="101"/>
    </row>
    <row r="59" spans="1:20" ht="12.75" customHeight="1" x14ac:dyDescent="0.3">
      <c r="A59" s="17"/>
      <c r="B59" s="345">
        <f>COUNTA(B57:C58)</f>
        <v>2</v>
      </c>
      <c r="C59" s="3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1"/>
      <c r="T59" s="101"/>
    </row>
    <row r="60" spans="1:20" x14ac:dyDescent="0.3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1"/>
      <c r="T60" s="101"/>
    </row>
    <row r="61" spans="1:20" x14ac:dyDescent="0.3">
      <c r="A61" s="27"/>
      <c r="B61" s="343" t="s">
        <v>80</v>
      </c>
      <c r="C61" s="34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1"/>
      <c r="T61" s="101"/>
    </row>
    <row r="62" spans="1:20" x14ac:dyDescent="0.3">
      <c r="A62" s="27"/>
      <c r="B62" s="343" t="s">
        <v>79</v>
      </c>
      <c r="C62" s="34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1"/>
      <c r="T62" s="101"/>
    </row>
    <row r="63" spans="1:20" x14ac:dyDescent="0.3">
      <c r="A63" s="27"/>
      <c r="B63" s="343" t="s">
        <v>81</v>
      </c>
      <c r="C63" s="34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1"/>
      <c r="T63" s="101"/>
    </row>
    <row r="64" spans="1:20" ht="15" customHeight="1" x14ac:dyDescent="0.3">
      <c r="A64" s="27"/>
      <c r="B64" s="345">
        <f>COUNTA(B61:C62)</f>
        <v>2</v>
      </c>
      <c r="C64" s="3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1"/>
      <c r="T64" s="101"/>
    </row>
    <row r="65" spans="1:20" x14ac:dyDescent="0.3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1"/>
      <c r="T65" s="101"/>
    </row>
    <row r="66" spans="1:20" x14ac:dyDescent="0.3">
      <c r="A66" s="27"/>
      <c r="B66" s="37" t="s">
        <v>85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1"/>
      <c r="T66" s="101"/>
    </row>
    <row r="67" spans="1:20" x14ac:dyDescent="0.3">
      <c r="A67" s="27"/>
      <c r="B67" s="37" t="s">
        <v>82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1"/>
      <c r="T67" s="101"/>
    </row>
    <row r="68" spans="1:20" x14ac:dyDescent="0.3">
      <c r="A68" s="23"/>
      <c r="B68" s="37" t="s">
        <v>83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1"/>
      <c r="T68" s="101"/>
    </row>
    <row r="69" spans="1:20" x14ac:dyDescent="0.3">
      <c r="A69" s="17"/>
      <c r="B69" s="37" t="s">
        <v>84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1"/>
      <c r="T69" s="101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1"/>
      <c r="T70" s="101"/>
    </row>
    <row r="71" spans="1:20" x14ac:dyDescent="0.3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1"/>
      <c r="T71" s="101"/>
    </row>
    <row r="72" spans="1:20" ht="14.1" customHeight="1" x14ac:dyDescent="0.3">
      <c r="A72" s="23"/>
      <c r="B72" s="343" t="s">
        <v>47</v>
      </c>
      <c r="C72" s="34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1"/>
      <c r="T72" s="101"/>
    </row>
    <row r="73" spans="1:20" x14ac:dyDescent="0.3">
      <c r="A73" s="27"/>
      <c r="B73" s="343" t="s">
        <v>48</v>
      </c>
      <c r="C73" s="34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1"/>
      <c r="T73" s="101"/>
    </row>
    <row r="74" spans="1:20" x14ac:dyDescent="0.3">
      <c r="A74" s="27"/>
      <c r="B74" s="343" t="s">
        <v>49</v>
      </c>
      <c r="C74" s="34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1"/>
      <c r="T74" s="101"/>
    </row>
    <row r="75" spans="1:20" x14ac:dyDescent="0.3">
      <c r="A75" s="27"/>
      <c r="B75" s="343" t="s">
        <v>50</v>
      </c>
      <c r="C75" s="34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1"/>
      <c r="T75" s="101"/>
    </row>
    <row r="76" spans="1:20" ht="26.25" customHeight="1" x14ac:dyDescent="0.3">
      <c r="A76" s="17"/>
      <c r="B76" s="347" t="s">
        <v>51</v>
      </c>
      <c r="C76" s="34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1"/>
      <c r="T76" s="101"/>
    </row>
    <row r="77" spans="1:20" x14ac:dyDescent="0.3">
      <c r="A77" s="27"/>
      <c r="B77" s="343" t="s">
        <v>52</v>
      </c>
      <c r="C77" s="34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1"/>
      <c r="T77" s="101"/>
    </row>
    <row r="78" spans="1:20" x14ac:dyDescent="0.3">
      <c r="A78" s="27"/>
      <c r="B78" s="343" t="s">
        <v>53</v>
      </c>
      <c r="C78" s="34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1"/>
      <c r="T78" s="101"/>
    </row>
    <row r="79" spans="1:20" x14ac:dyDescent="0.3">
      <c r="A79" s="17"/>
      <c r="B79" s="343" t="s">
        <v>54</v>
      </c>
      <c r="C79" s="34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1"/>
      <c r="T79" s="101"/>
    </row>
    <row r="80" spans="1:20" x14ac:dyDescent="0.3">
      <c r="A80" s="27"/>
      <c r="B80" s="343" t="s">
        <v>55</v>
      </c>
      <c r="C80" s="34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1"/>
      <c r="T80" s="101"/>
    </row>
    <row r="81" spans="1:20" x14ac:dyDescent="0.3">
      <c r="A81" s="27"/>
      <c r="B81" s="343" t="s">
        <v>56</v>
      </c>
      <c r="C81" s="3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1"/>
      <c r="T81" s="101"/>
    </row>
    <row r="82" spans="1:20" x14ac:dyDescent="0.3">
      <c r="A82" s="27"/>
      <c r="B82" s="343" t="s">
        <v>57</v>
      </c>
      <c r="C82" s="34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1"/>
      <c r="T82" s="101"/>
    </row>
    <row r="83" spans="1:20" x14ac:dyDescent="0.3">
      <c r="A83" s="27"/>
      <c r="B83" s="343" t="s">
        <v>58</v>
      </c>
      <c r="C83" s="34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1"/>
      <c r="T83" s="101"/>
    </row>
    <row r="84" spans="1:20" ht="12" customHeight="1" x14ac:dyDescent="0.3">
      <c r="A84" s="27"/>
      <c r="B84" s="345">
        <f>COUNTA(B72:C83)</f>
        <v>12</v>
      </c>
      <c r="C84" s="3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1"/>
      <c r="T84" s="101"/>
    </row>
    <row r="85" spans="1:20" x14ac:dyDescent="0.3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1"/>
      <c r="T85" s="101"/>
    </row>
    <row r="86" spans="1:20" ht="30" customHeight="1" x14ac:dyDescent="0.3">
      <c r="A86" s="27"/>
      <c r="B86" s="341" t="s">
        <v>59</v>
      </c>
      <c r="C86" s="342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1"/>
      <c r="T86" s="101"/>
    </row>
    <row r="87" spans="1:20" ht="12.75" customHeight="1" x14ac:dyDescent="0.3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2"/>
      <c r="T87" s="102"/>
    </row>
    <row r="88" spans="1:20" x14ac:dyDescent="0.3">
      <c r="A88" s="74" t="str">
        <f>SheetNames!A21</f>
        <v>EC135</v>
      </c>
    </row>
  </sheetData>
  <mergeCells count="48">
    <mergeCell ref="A22:C22"/>
    <mergeCell ref="B24:C24"/>
    <mergeCell ref="B25:C25"/>
    <mergeCell ref="B26:C26"/>
    <mergeCell ref="B27:C27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/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7" customWidth="1"/>
    <col min="20" max="20" width="35" style="87" customWidth="1"/>
    <col min="21" max="16384" width="16.5546875" style="2"/>
  </cols>
  <sheetData>
    <row r="1" spans="1:20" x14ac:dyDescent="0.3">
      <c r="A1" s="65" t="str">
        <f>A88&amp;" - "&amp;VLOOKUP(A88,SheetNames!A2:C43,3,FALSE)</f>
        <v>EC136 - Emalahleni (Ec)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3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28.2" x14ac:dyDescent="0.3">
      <c r="D4" s="88" t="s">
        <v>33</v>
      </c>
    </row>
    <row r="5" spans="1:20" ht="27.6" x14ac:dyDescent="0.3">
      <c r="C5" s="126" t="s">
        <v>62</v>
      </c>
      <c r="D5" s="127"/>
      <c r="E5" s="91" t="s">
        <v>36</v>
      </c>
    </row>
    <row r="6" spans="1:20" x14ac:dyDescent="0.3">
      <c r="C6" s="126" t="s">
        <v>29</v>
      </c>
      <c r="D6" s="128"/>
      <c r="E6" s="90" t="s">
        <v>32</v>
      </c>
    </row>
    <row r="7" spans="1:20" ht="27.6" x14ac:dyDescent="0.3">
      <c r="A7" s="67"/>
      <c r="B7" s="62"/>
      <c r="C7" s="129" t="s">
        <v>63</v>
      </c>
      <c r="D7" s="13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3">
      <c r="A8" s="67"/>
      <c r="B8" s="62"/>
      <c r="C8" s="119" t="s">
        <v>64</v>
      </c>
      <c r="D8" s="13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3">
      <c r="A9" s="67"/>
      <c r="B9" s="62"/>
      <c r="C9" s="131" t="s">
        <v>65</v>
      </c>
      <c r="D9" s="13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3">
      <c r="A10" s="67"/>
      <c r="B10" s="62"/>
      <c r="C10" s="129" t="s">
        <v>66</v>
      </c>
      <c r="D10" s="13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3">
      <c r="A11" s="67"/>
      <c r="B11" s="62"/>
      <c r="C11" s="129" t="s">
        <v>67</v>
      </c>
      <c r="D11" s="127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3">
      <c r="A12" s="67"/>
      <c r="B12" s="62"/>
      <c r="C12" s="129" t="s">
        <v>68</v>
      </c>
      <c r="D12" s="13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3">
      <c r="A13" s="67"/>
      <c r="B13" s="62"/>
      <c r="C13" s="129" t="s">
        <v>69</v>
      </c>
      <c r="D13" s="13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x14ac:dyDescent="0.3">
      <c r="A14" s="67"/>
      <c r="B14" s="62"/>
      <c r="C14" s="129" t="s">
        <v>70</v>
      </c>
      <c r="D14" s="13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3">
      <c r="A15" s="67"/>
      <c r="B15" s="62"/>
      <c r="C15" s="126" t="s">
        <v>71</v>
      </c>
      <c r="D15" s="13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3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3">
      <c r="A17" s="67" t="s">
        <v>180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8" x14ac:dyDescent="0.3">
      <c r="A18" s="4" t="s">
        <v>0</v>
      </c>
      <c r="B18" s="5"/>
      <c r="C18" s="5"/>
      <c r="D18" s="46" t="s">
        <v>174</v>
      </c>
      <c r="E18" s="8" t="s">
        <v>181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182</v>
      </c>
      <c r="P18" s="7" t="s">
        <v>175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3">
      <c r="A22" s="349" t="s">
        <v>19</v>
      </c>
      <c r="B22" s="350"/>
      <c r="C22" s="351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3">
      <c r="A24" s="23"/>
      <c r="B24" s="347" t="s">
        <v>72</v>
      </c>
      <c r="C24" s="34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9"/>
      <c r="T24" s="99"/>
    </row>
    <row r="25" spans="1:20" ht="15" customHeight="1" x14ac:dyDescent="0.3">
      <c r="A25" s="23"/>
      <c r="B25" s="347" t="s">
        <v>73</v>
      </c>
      <c r="C25" s="34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9"/>
      <c r="T25" s="99"/>
    </row>
    <row r="26" spans="1:20" ht="15" customHeight="1" x14ac:dyDescent="0.3">
      <c r="A26" s="23"/>
      <c r="B26" s="347" t="s">
        <v>27</v>
      </c>
      <c r="C26" s="34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9"/>
      <c r="T26" s="99"/>
    </row>
    <row r="27" spans="1:20" ht="15" customHeight="1" x14ac:dyDescent="0.3">
      <c r="A27" s="23"/>
      <c r="B27" s="347" t="s">
        <v>28</v>
      </c>
      <c r="C27" s="34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9"/>
      <c r="T27" s="99"/>
    </row>
    <row r="28" spans="1:20" ht="15" customHeight="1" x14ac:dyDescent="0.3">
      <c r="A28" s="23"/>
      <c r="B28" s="347" t="s">
        <v>172</v>
      </c>
      <c r="C28" s="34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9"/>
      <c r="T28" s="99"/>
    </row>
    <row r="29" spans="1:20" ht="15" customHeight="1" x14ac:dyDescent="0.3">
      <c r="A29" s="23"/>
      <c r="B29" s="347" t="s">
        <v>34</v>
      </c>
      <c r="C29" s="34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9"/>
      <c r="T29" s="99"/>
    </row>
    <row r="30" spans="1:20" ht="15" customHeight="1" x14ac:dyDescent="0.3">
      <c r="A30" s="23"/>
      <c r="B30" s="347" t="s">
        <v>35</v>
      </c>
      <c r="C30" s="34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9"/>
      <c r="T30" s="99"/>
    </row>
    <row r="31" spans="1:20" ht="15" customHeight="1" x14ac:dyDescent="0.3">
      <c r="A31" s="23"/>
      <c r="B31" s="125" t="s">
        <v>170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9"/>
      <c r="T31" s="99"/>
    </row>
    <row r="32" spans="1:20" ht="15" customHeight="1" x14ac:dyDescent="0.3">
      <c r="A32" s="23"/>
      <c r="B32" s="347" t="s">
        <v>30</v>
      </c>
      <c r="C32" s="34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9"/>
      <c r="T32" s="99"/>
    </row>
    <row r="33" spans="1:20" ht="15" customHeight="1" x14ac:dyDescent="0.3">
      <c r="A33" s="23"/>
      <c r="B33" s="347" t="s">
        <v>74</v>
      </c>
      <c r="C33" s="34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9"/>
      <c r="T33" s="99"/>
    </row>
    <row r="34" spans="1:20" ht="15" customHeight="1" x14ac:dyDescent="0.3">
      <c r="A34" s="23"/>
      <c r="B34" s="347" t="s">
        <v>75</v>
      </c>
      <c r="C34" s="34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9"/>
      <c r="T34" s="99"/>
    </row>
    <row r="35" spans="1:20" x14ac:dyDescent="0.3">
      <c r="A35" s="23"/>
      <c r="B35" s="125" t="s">
        <v>171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9"/>
      <c r="T35" s="99"/>
    </row>
    <row r="36" spans="1:20" ht="15" customHeight="1" x14ac:dyDescent="0.3">
      <c r="A36" s="23"/>
      <c r="B36" s="347" t="s">
        <v>76</v>
      </c>
      <c r="C36" s="34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9"/>
      <c r="T36" s="99"/>
    </row>
    <row r="37" spans="1:20" s="83" customFormat="1" ht="8.1" customHeight="1" x14ac:dyDescent="0.3">
      <c r="A37" s="80"/>
      <c r="B37" s="354">
        <f>COUNTA(B24:B36)</f>
        <v>13</v>
      </c>
      <c r="C37" s="355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6" t="b">
        <v>1</v>
      </c>
      <c r="S37" s="100"/>
      <c r="T37" s="100"/>
    </row>
    <row r="38" spans="1:20" x14ac:dyDescent="0.3">
      <c r="A38" s="356" t="s">
        <v>37</v>
      </c>
      <c r="B38" s="357"/>
      <c r="C38" s="358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99"/>
      <c r="T38" s="99"/>
    </row>
    <row r="39" spans="1:20" ht="8.1" customHeight="1" x14ac:dyDescent="0.3">
      <c r="A39" s="120"/>
      <c r="B39" s="121"/>
      <c r="C39" s="122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99"/>
      <c r="T39" s="99"/>
    </row>
    <row r="40" spans="1:20" ht="15" customHeight="1" x14ac:dyDescent="0.3">
      <c r="A40" s="27"/>
      <c r="B40" s="347" t="s">
        <v>43</v>
      </c>
      <c r="C40" s="34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9"/>
      <c r="T40" s="99"/>
    </row>
    <row r="41" spans="1:20" ht="15" customHeight="1" x14ac:dyDescent="0.3">
      <c r="A41" s="27"/>
      <c r="B41" s="347" t="s">
        <v>42</v>
      </c>
      <c r="C41" s="34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9"/>
      <c r="T41" s="99"/>
    </row>
    <row r="42" spans="1:20" ht="15" customHeight="1" x14ac:dyDescent="0.3">
      <c r="A42" s="27"/>
      <c r="B42" s="347" t="s">
        <v>77</v>
      </c>
      <c r="C42" s="34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9"/>
      <c r="T42" s="99"/>
    </row>
    <row r="43" spans="1:20" ht="15" customHeight="1" x14ac:dyDescent="0.3">
      <c r="A43" s="27"/>
      <c r="B43" s="347" t="s">
        <v>78</v>
      </c>
      <c r="C43" s="34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99"/>
      <c r="T43" s="99"/>
    </row>
    <row r="44" spans="1:20" x14ac:dyDescent="0.3">
      <c r="A44" s="27"/>
      <c r="B44" s="123"/>
      <c r="C44" s="124"/>
      <c r="D44" s="104"/>
      <c r="E44" s="104"/>
      <c r="F44" s="104"/>
      <c r="G44" s="105"/>
      <c r="H44" s="104"/>
      <c r="I44" s="105"/>
      <c r="J44" s="104"/>
      <c r="K44" s="105"/>
      <c r="L44" s="104"/>
      <c r="M44" s="105"/>
      <c r="N44" s="70"/>
      <c r="O44" s="71"/>
      <c r="P44" s="105"/>
      <c r="Q44" s="53"/>
      <c r="R44" s="16"/>
      <c r="S44" s="99"/>
      <c r="T44" s="99"/>
    </row>
    <row r="45" spans="1:20" ht="14.1" customHeight="1" x14ac:dyDescent="0.3">
      <c r="A45" s="356" t="s">
        <v>25</v>
      </c>
      <c r="B45" s="357"/>
      <c r="C45" s="358"/>
      <c r="D45" s="104"/>
      <c r="E45" s="104"/>
      <c r="F45" s="104"/>
      <c r="G45" s="105"/>
      <c r="H45" s="104"/>
      <c r="I45" s="105"/>
      <c r="J45" s="104"/>
      <c r="K45" s="105"/>
      <c r="L45" s="104"/>
      <c r="M45" s="105"/>
      <c r="N45" s="70"/>
      <c r="O45" s="71"/>
      <c r="P45" s="105"/>
      <c r="Q45" s="53"/>
      <c r="R45" s="16"/>
      <c r="S45" s="99"/>
      <c r="T45" s="99"/>
    </row>
    <row r="46" spans="1:20" ht="6.75" customHeight="1" x14ac:dyDescent="0.3">
      <c r="A46" s="120"/>
      <c r="B46" s="121"/>
      <c r="C46" s="122"/>
      <c r="D46" s="104"/>
      <c r="E46" s="104"/>
      <c r="F46" s="104"/>
      <c r="G46" s="105"/>
      <c r="H46" s="104"/>
      <c r="I46" s="105"/>
      <c r="J46" s="104"/>
      <c r="K46" s="105"/>
      <c r="L46" s="104"/>
      <c r="M46" s="105"/>
      <c r="N46" s="70"/>
      <c r="O46" s="71"/>
      <c r="P46" s="105"/>
      <c r="Q46" s="53"/>
      <c r="R46" s="16"/>
      <c r="S46" s="99"/>
      <c r="T46" s="99"/>
    </row>
    <row r="47" spans="1:20" ht="15" customHeight="1" x14ac:dyDescent="0.3">
      <c r="A47" s="27"/>
      <c r="B47" s="347" t="s">
        <v>39</v>
      </c>
      <c r="C47" s="34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9"/>
      <c r="T47" s="99"/>
    </row>
    <row r="48" spans="1:20" ht="15" customHeight="1" x14ac:dyDescent="0.3">
      <c r="A48" s="27"/>
      <c r="B48" s="347" t="s">
        <v>40</v>
      </c>
      <c r="C48" s="34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9"/>
      <c r="T48" s="99"/>
    </row>
    <row r="49" spans="1:20" ht="15" customHeight="1" x14ac:dyDescent="0.3">
      <c r="A49" s="17"/>
      <c r="B49" s="347" t="s">
        <v>41</v>
      </c>
      <c r="C49" s="34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1"/>
      <c r="T49" s="101"/>
    </row>
    <row r="50" spans="1:20" ht="8.1" customHeight="1" x14ac:dyDescent="0.3">
      <c r="A50" s="23"/>
      <c r="B50" s="345">
        <f>COUNTA(B40:B49)</f>
        <v>7</v>
      </c>
      <c r="C50" s="3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1"/>
      <c r="T50" s="101"/>
    </row>
    <row r="51" spans="1:20" x14ac:dyDescent="0.3">
      <c r="A51" s="356" t="s">
        <v>20</v>
      </c>
      <c r="B51" s="357"/>
      <c r="C51" s="358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1"/>
      <c r="T51" s="101"/>
    </row>
    <row r="52" spans="1:20" x14ac:dyDescent="0.3">
      <c r="A52" s="79" t="s">
        <v>15</v>
      </c>
      <c r="B52" s="121"/>
      <c r="C52" s="122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1"/>
      <c r="T52" s="101"/>
    </row>
    <row r="53" spans="1:20" ht="26.25" customHeight="1" x14ac:dyDescent="0.3">
      <c r="A53" s="23"/>
      <c r="B53" s="347" t="s">
        <v>38</v>
      </c>
      <c r="C53" s="34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1"/>
      <c r="T53" s="101"/>
    </row>
    <row r="54" spans="1:20" ht="15" customHeight="1" x14ac:dyDescent="0.3">
      <c r="A54" s="27"/>
      <c r="B54" s="347" t="s">
        <v>44</v>
      </c>
      <c r="C54" s="34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1"/>
      <c r="T54" s="101"/>
    </row>
    <row r="55" spans="1:20" ht="8.1" customHeight="1" x14ac:dyDescent="0.3">
      <c r="A55" s="17"/>
      <c r="B55" s="345">
        <f>COUNTA(B53:B54)</f>
        <v>2</v>
      </c>
      <c r="C55" s="3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1"/>
      <c r="T55" s="101"/>
    </row>
    <row r="56" spans="1:20" x14ac:dyDescent="0.3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1"/>
      <c r="T56" s="101"/>
    </row>
    <row r="57" spans="1:20" ht="25.5" customHeight="1" x14ac:dyDescent="0.3">
      <c r="A57" s="27"/>
      <c r="B57" s="341" t="s">
        <v>45</v>
      </c>
      <c r="C57" s="342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1"/>
      <c r="T57" s="101"/>
    </row>
    <row r="58" spans="1:20" ht="15" customHeight="1" x14ac:dyDescent="0.3">
      <c r="A58" s="27"/>
      <c r="B58" s="341" t="s">
        <v>46</v>
      </c>
      <c r="C58" s="342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1"/>
      <c r="T58" s="101"/>
    </row>
    <row r="59" spans="1:20" ht="12.75" customHeight="1" x14ac:dyDescent="0.3">
      <c r="A59" s="17"/>
      <c r="B59" s="345">
        <f>COUNTA(B57:C58)</f>
        <v>2</v>
      </c>
      <c r="C59" s="3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1"/>
      <c r="T59" s="101"/>
    </row>
    <row r="60" spans="1:20" x14ac:dyDescent="0.3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1"/>
      <c r="T60" s="101"/>
    </row>
    <row r="61" spans="1:20" x14ac:dyDescent="0.3">
      <c r="A61" s="27"/>
      <c r="B61" s="343" t="s">
        <v>80</v>
      </c>
      <c r="C61" s="34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1"/>
      <c r="T61" s="101"/>
    </row>
    <row r="62" spans="1:20" x14ac:dyDescent="0.3">
      <c r="A62" s="27"/>
      <c r="B62" s="343" t="s">
        <v>79</v>
      </c>
      <c r="C62" s="34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1"/>
      <c r="T62" s="101"/>
    </row>
    <row r="63" spans="1:20" x14ac:dyDescent="0.3">
      <c r="A63" s="27"/>
      <c r="B63" s="343" t="s">
        <v>81</v>
      </c>
      <c r="C63" s="34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1"/>
      <c r="T63" s="101"/>
    </row>
    <row r="64" spans="1:20" ht="15" customHeight="1" x14ac:dyDescent="0.3">
      <c r="A64" s="27"/>
      <c r="B64" s="345">
        <f>COUNTA(B61:C62)</f>
        <v>2</v>
      </c>
      <c r="C64" s="3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1"/>
      <c r="T64" s="101"/>
    </row>
    <row r="65" spans="1:20" x14ac:dyDescent="0.3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1"/>
      <c r="T65" s="101"/>
    </row>
    <row r="66" spans="1:20" x14ac:dyDescent="0.3">
      <c r="A66" s="27"/>
      <c r="B66" s="37" t="s">
        <v>85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1"/>
      <c r="T66" s="101"/>
    </row>
    <row r="67" spans="1:20" x14ac:dyDescent="0.3">
      <c r="A67" s="27"/>
      <c r="B67" s="37" t="s">
        <v>82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1"/>
      <c r="T67" s="101"/>
    </row>
    <row r="68" spans="1:20" x14ac:dyDescent="0.3">
      <c r="A68" s="23"/>
      <c r="B68" s="37" t="s">
        <v>83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1"/>
      <c r="T68" s="101"/>
    </row>
    <row r="69" spans="1:20" x14ac:dyDescent="0.3">
      <c r="A69" s="17"/>
      <c r="B69" s="37" t="s">
        <v>84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1"/>
      <c r="T69" s="101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1"/>
      <c r="T70" s="101"/>
    </row>
    <row r="71" spans="1:20" x14ac:dyDescent="0.3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1"/>
      <c r="T71" s="101"/>
    </row>
    <row r="72" spans="1:20" ht="14.1" customHeight="1" x14ac:dyDescent="0.3">
      <c r="A72" s="23"/>
      <c r="B72" s="343" t="s">
        <v>47</v>
      </c>
      <c r="C72" s="34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1"/>
      <c r="T72" s="101"/>
    </row>
    <row r="73" spans="1:20" x14ac:dyDescent="0.3">
      <c r="A73" s="27"/>
      <c r="B73" s="343" t="s">
        <v>48</v>
      </c>
      <c r="C73" s="34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1"/>
      <c r="T73" s="101"/>
    </row>
    <row r="74" spans="1:20" x14ac:dyDescent="0.3">
      <c r="A74" s="27"/>
      <c r="B74" s="343" t="s">
        <v>49</v>
      </c>
      <c r="C74" s="34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1"/>
      <c r="T74" s="101"/>
    </row>
    <row r="75" spans="1:20" x14ac:dyDescent="0.3">
      <c r="A75" s="27"/>
      <c r="B75" s="343" t="s">
        <v>50</v>
      </c>
      <c r="C75" s="34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1"/>
      <c r="T75" s="101"/>
    </row>
    <row r="76" spans="1:20" ht="26.25" customHeight="1" x14ac:dyDescent="0.3">
      <c r="A76" s="17"/>
      <c r="B76" s="347" t="s">
        <v>51</v>
      </c>
      <c r="C76" s="34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1"/>
      <c r="T76" s="101"/>
    </row>
    <row r="77" spans="1:20" x14ac:dyDescent="0.3">
      <c r="A77" s="27"/>
      <c r="B77" s="343" t="s">
        <v>52</v>
      </c>
      <c r="C77" s="34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1"/>
      <c r="T77" s="101"/>
    </row>
    <row r="78" spans="1:20" x14ac:dyDescent="0.3">
      <c r="A78" s="27"/>
      <c r="B78" s="343" t="s">
        <v>53</v>
      </c>
      <c r="C78" s="34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1"/>
      <c r="T78" s="101"/>
    </row>
    <row r="79" spans="1:20" x14ac:dyDescent="0.3">
      <c r="A79" s="17"/>
      <c r="B79" s="343" t="s">
        <v>54</v>
      </c>
      <c r="C79" s="34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1"/>
      <c r="T79" s="101"/>
    </row>
    <row r="80" spans="1:20" x14ac:dyDescent="0.3">
      <c r="A80" s="27"/>
      <c r="B80" s="343" t="s">
        <v>55</v>
      </c>
      <c r="C80" s="34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1"/>
      <c r="T80" s="101"/>
    </row>
    <row r="81" spans="1:20" x14ac:dyDescent="0.3">
      <c r="A81" s="27"/>
      <c r="B81" s="343" t="s">
        <v>56</v>
      </c>
      <c r="C81" s="3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1"/>
      <c r="T81" s="101"/>
    </row>
    <row r="82" spans="1:20" x14ac:dyDescent="0.3">
      <c r="A82" s="27"/>
      <c r="B82" s="343" t="s">
        <v>57</v>
      </c>
      <c r="C82" s="34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1"/>
      <c r="T82" s="101"/>
    </row>
    <row r="83" spans="1:20" x14ac:dyDescent="0.3">
      <c r="A83" s="27"/>
      <c r="B83" s="343" t="s">
        <v>58</v>
      </c>
      <c r="C83" s="34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1"/>
      <c r="T83" s="101"/>
    </row>
    <row r="84" spans="1:20" ht="12" customHeight="1" x14ac:dyDescent="0.3">
      <c r="A84" s="27"/>
      <c r="B84" s="345">
        <f>COUNTA(B72:C83)</f>
        <v>12</v>
      </c>
      <c r="C84" s="3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1"/>
      <c r="T84" s="101"/>
    </row>
    <row r="85" spans="1:20" x14ac:dyDescent="0.3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1"/>
      <c r="T85" s="101"/>
    </row>
    <row r="86" spans="1:20" ht="30" customHeight="1" x14ac:dyDescent="0.3">
      <c r="A86" s="27"/>
      <c r="B86" s="341" t="s">
        <v>59</v>
      </c>
      <c r="C86" s="342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1"/>
      <c r="T86" s="101"/>
    </row>
    <row r="87" spans="1:20" ht="12.75" customHeight="1" x14ac:dyDescent="0.3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2"/>
      <c r="T87" s="102"/>
    </row>
    <row r="88" spans="1:20" x14ac:dyDescent="0.3">
      <c r="A88" s="74" t="str">
        <f>SheetNames!A22</f>
        <v>EC136</v>
      </c>
    </row>
  </sheetData>
  <mergeCells count="48">
    <mergeCell ref="A22:C22"/>
    <mergeCell ref="B24:C24"/>
    <mergeCell ref="B25:C25"/>
    <mergeCell ref="B26:C26"/>
    <mergeCell ref="B27:C27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6" tint="-0.249977111117893"/>
    <pageSetUpPr fitToPage="1"/>
  </sheetPr>
  <dimension ref="A1:T88"/>
  <sheetViews>
    <sheetView showGridLines="0" tabSelected="1" zoomScale="89" zoomScaleNormal="89" workbookViewId="0"/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7" customWidth="1"/>
    <col min="20" max="20" width="35" style="87" customWidth="1"/>
    <col min="21" max="16384" width="16.5546875" style="2"/>
  </cols>
  <sheetData>
    <row r="1" spans="1:20" x14ac:dyDescent="0.3">
      <c r="A1" s="65" t="str">
        <f>A88&amp;" - "&amp;VLOOKUP(A88,SheetNames!A2:C43,3,FALSE)</f>
        <v>EC137 - Engcobo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3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28.2" x14ac:dyDescent="0.3">
      <c r="D4" s="88" t="s">
        <v>33</v>
      </c>
    </row>
    <row r="5" spans="1:20" ht="27.6" x14ac:dyDescent="0.3">
      <c r="C5" s="126" t="s">
        <v>62</v>
      </c>
      <c r="D5" s="127"/>
      <c r="E5" s="91" t="s">
        <v>36</v>
      </c>
    </row>
    <row r="6" spans="1:20" x14ac:dyDescent="0.3">
      <c r="C6" s="126" t="s">
        <v>29</v>
      </c>
      <c r="D6" s="128"/>
      <c r="E6" s="90" t="s">
        <v>32</v>
      </c>
    </row>
    <row r="7" spans="1:20" ht="27.6" x14ac:dyDescent="0.3">
      <c r="A7" s="67"/>
      <c r="B7" s="62"/>
      <c r="C7" s="129" t="s">
        <v>63</v>
      </c>
      <c r="D7" s="13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3">
      <c r="A8" s="67"/>
      <c r="B8" s="62"/>
      <c r="C8" s="119" t="s">
        <v>64</v>
      </c>
      <c r="D8" s="13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3">
      <c r="A9" s="67"/>
      <c r="B9" s="62"/>
      <c r="C9" s="131" t="s">
        <v>65</v>
      </c>
      <c r="D9" s="13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3">
      <c r="A10" s="67"/>
      <c r="B10" s="62"/>
      <c r="C10" s="129" t="s">
        <v>66</v>
      </c>
      <c r="D10" s="13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3">
      <c r="A11" s="67"/>
      <c r="B11" s="62"/>
      <c r="C11" s="129" t="s">
        <v>67</v>
      </c>
      <c r="D11" s="127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3">
      <c r="A12" s="67"/>
      <c r="B12" s="62"/>
      <c r="C12" s="129" t="s">
        <v>68</v>
      </c>
      <c r="D12" s="13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3">
      <c r="A13" s="67"/>
      <c r="B13" s="62"/>
      <c r="C13" s="129" t="s">
        <v>69</v>
      </c>
      <c r="D13" s="13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x14ac:dyDescent="0.3">
      <c r="A14" s="67"/>
      <c r="B14" s="62"/>
      <c r="C14" s="129" t="s">
        <v>70</v>
      </c>
      <c r="D14" s="13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3">
      <c r="A15" s="67"/>
      <c r="B15" s="62"/>
      <c r="C15" s="126" t="s">
        <v>71</v>
      </c>
      <c r="D15" s="13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3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3">
      <c r="A17" s="67" t="s">
        <v>180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8" x14ac:dyDescent="0.3">
      <c r="A18" s="4" t="s">
        <v>0</v>
      </c>
      <c r="B18" s="5"/>
      <c r="C18" s="5"/>
      <c r="D18" s="46" t="s">
        <v>174</v>
      </c>
      <c r="E18" s="8" t="s">
        <v>181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182</v>
      </c>
      <c r="P18" s="7" t="s">
        <v>175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3">
      <c r="A22" s="349" t="s">
        <v>19</v>
      </c>
      <c r="B22" s="350"/>
      <c r="C22" s="351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3">
      <c r="A24" s="23"/>
      <c r="B24" s="347" t="s">
        <v>72</v>
      </c>
      <c r="C24" s="34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9"/>
      <c r="T24" s="99"/>
    </row>
    <row r="25" spans="1:20" ht="15" customHeight="1" x14ac:dyDescent="0.3">
      <c r="A25" s="23"/>
      <c r="B25" s="347" t="s">
        <v>73</v>
      </c>
      <c r="C25" s="34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9"/>
      <c r="T25" s="99"/>
    </row>
    <row r="26" spans="1:20" ht="15" customHeight="1" x14ac:dyDescent="0.3">
      <c r="A26" s="23"/>
      <c r="B26" s="347" t="s">
        <v>27</v>
      </c>
      <c r="C26" s="34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9"/>
      <c r="T26" s="99"/>
    </row>
    <row r="27" spans="1:20" ht="15" customHeight="1" x14ac:dyDescent="0.3">
      <c r="A27" s="23"/>
      <c r="B27" s="347" t="s">
        <v>28</v>
      </c>
      <c r="C27" s="34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9"/>
      <c r="T27" s="99"/>
    </row>
    <row r="28" spans="1:20" ht="15" customHeight="1" x14ac:dyDescent="0.3">
      <c r="A28" s="23"/>
      <c r="B28" s="347" t="s">
        <v>172</v>
      </c>
      <c r="C28" s="34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9"/>
      <c r="T28" s="99"/>
    </row>
    <row r="29" spans="1:20" ht="15" customHeight="1" x14ac:dyDescent="0.3">
      <c r="A29" s="23"/>
      <c r="B29" s="347" t="s">
        <v>34</v>
      </c>
      <c r="C29" s="34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9"/>
      <c r="T29" s="99"/>
    </row>
    <row r="30" spans="1:20" ht="15" customHeight="1" x14ac:dyDescent="0.3">
      <c r="A30" s="23"/>
      <c r="B30" s="347" t="s">
        <v>35</v>
      </c>
      <c r="C30" s="34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9"/>
      <c r="T30" s="99"/>
    </row>
    <row r="31" spans="1:20" ht="15" customHeight="1" x14ac:dyDescent="0.3">
      <c r="A31" s="23"/>
      <c r="B31" s="125" t="s">
        <v>170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9"/>
      <c r="T31" s="99"/>
    </row>
    <row r="32" spans="1:20" ht="15" customHeight="1" x14ac:dyDescent="0.3">
      <c r="A32" s="23"/>
      <c r="B32" s="347" t="s">
        <v>30</v>
      </c>
      <c r="C32" s="34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9"/>
      <c r="T32" s="99"/>
    </row>
    <row r="33" spans="1:20" ht="15" customHeight="1" x14ac:dyDescent="0.3">
      <c r="A33" s="23"/>
      <c r="B33" s="347" t="s">
        <v>74</v>
      </c>
      <c r="C33" s="34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9"/>
      <c r="T33" s="99"/>
    </row>
    <row r="34" spans="1:20" ht="15" customHeight="1" x14ac:dyDescent="0.3">
      <c r="A34" s="23"/>
      <c r="B34" s="347" t="s">
        <v>75</v>
      </c>
      <c r="C34" s="34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9"/>
      <c r="T34" s="99"/>
    </row>
    <row r="35" spans="1:20" x14ac:dyDescent="0.3">
      <c r="A35" s="23"/>
      <c r="B35" s="125" t="s">
        <v>171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9"/>
      <c r="T35" s="99"/>
    </row>
    <row r="36" spans="1:20" ht="15" customHeight="1" x14ac:dyDescent="0.3">
      <c r="A36" s="23"/>
      <c r="B36" s="347" t="s">
        <v>76</v>
      </c>
      <c r="C36" s="34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9"/>
      <c r="T36" s="99"/>
    </row>
    <row r="37" spans="1:20" s="83" customFormat="1" ht="8.1" customHeight="1" x14ac:dyDescent="0.3">
      <c r="A37" s="80"/>
      <c r="B37" s="354">
        <f>COUNTA(B24:B36)</f>
        <v>13</v>
      </c>
      <c r="C37" s="355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6" t="b">
        <v>1</v>
      </c>
      <c r="S37" s="100"/>
      <c r="T37" s="100"/>
    </row>
    <row r="38" spans="1:20" x14ac:dyDescent="0.3">
      <c r="A38" s="356" t="s">
        <v>37</v>
      </c>
      <c r="B38" s="357"/>
      <c r="C38" s="358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99"/>
      <c r="T38" s="99"/>
    </row>
    <row r="39" spans="1:20" ht="8.1" customHeight="1" x14ac:dyDescent="0.3">
      <c r="A39" s="120"/>
      <c r="B39" s="121"/>
      <c r="C39" s="122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99"/>
      <c r="T39" s="99"/>
    </row>
    <row r="40" spans="1:20" ht="15" customHeight="1" x14ac:dyDescent="0.3">
      <c r="A40" s="27"/>
      <c r="B40" s="347" t="s">
        <v>43</v>
      </c>
      <c r="C40" s="34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9"/>
      <c r="T40" s="99"/>
    </row>
    <row r="41" spans="1:20" ht="15" customHeight="1" x14ac:dyDescent="0.3">
      <c r="A41" s="27"/>
      <c r="B41" s="347" t="s">
        <v>42</v>
      </c>
      <c r="C41" s="34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9"/>
      <c r="T41" s="99"/>
    </row>
    <row r="42" spans="1:20" ht="15" customHeight="1" x14ac:dyDescent="0.3">
      <c r="A42" s="27"/>
      <c r="B42" s="347" t="s">
        <v>77</v>
      </c>
      <c r="C42" s="34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9"/>
      <c r="T42" s="99"/>
    </row>
    <row r="43" spans="1:20" ht="15" customHeight="1" x14ac:dyDescent="0.3">
      <c r="A43" s="27"/>
      <c r="B43" s="347" t="s">
        <v>78</v>
      </c>
      <c r="C43" s="34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99"/>
      <c r="T43" s="99"/>
    </row>
    <row r="44" spans="1:20" x14ac:dyDescent="0.3">
      <c r="A44" s="27"/>
      <c r="B44" s="123"/>
      <c r="C44" s="124"/>
      <c r="D44" s="104"/>
      <c r="E44" s="104"/>
      <c r="F44" s="104"/>
      <c r="G44" s="105"/>
      <c r="H44" s="104"/>
      <c r="I44" s="105"/>
      <c r="J44" s="104"/>
      <c r="K44" s="105"/>
      <c r="L44" s="104"/>
      <c r="M44" s="105"/>
      <c r="N44" s="70"/>
      <c r="O44" s="71"/>
      <c r="P44" s="105"/>
      <c r="Q44" s="53"/>
      <c r="R44" s="16"/>
      <c r="S44" s="99"/>
      <c r="T44" s="99"/>
    </row>
    <row r="45" spans="1:20" ht="14.1" customHeight="1" x14ac:dyDescent="0.3">
      <c r="A45" s="356" t="s">
        <v>25</v>
      </c>
      <c r="B45" s="357"/>
      <c r="C45" s="358"/>
      <c r="D45" s="104"/>
      <c r="E45" s="104"/>
      <c r="F45" s="104"/>
      <c r="G45" s="105"/>
      <c r="H45" s="104"/>
      <c r="I45" s="105"/>
      <c r="J45" s="104"/>
      <c r="K45" s="105"/>
      <c r="L45" s="104"/>
      <c r="M45" s="105"/>
      <c r="N45" s="70"/>
      <c r="O45" s="71"/>
      <c r="P45" s="105"/>
      <c r="Q45" s="53"/>
      <c r="R45" s="16"/>
      <c r="S45" s="99"/>
      <c r="T45" s="99"/>
    </row>
    <row r="46" spans="1:20" ht="6.75" customHeight="1" x14ac:dyDescent="0.3">
      <c r="A46" s="120"/>
      <c r="B46" s="121"/>
      <c r="C46" s="122"/>
      <c r="D46" s="104"/>
      <c r="E46" s="104"/>
      <c r="F46" s="104"/>
      <c r="G46" s="105"/>
      <c r="H46" s="104"/>
      <c r="I46" s="105"/>
      <c r="J46" s="104"/>
      <c r="K46" s="105"/>
      <c r="L46" s="104"/>
      <c r="M46" s="105"/>
      <c r="N46" s="70"/>
      <c r="O46" s="71"/>
      <c r="P46" s="105"/>
      <c r="Q46" s="53"/>
      <c r="R46" s="16"/>
      <c r="S46" s="99"/>
      <c r="T46" s="99"/>
    </row>
    <row r="47" spans="1:20" ht="15" customHeight="1" x14ac:dyDescent="0.3">
      <c r="A47" s="27"/>
      <c r="B47" s="347" t="s">
        <v>39</v>
      </c>
      <c r="C47" s="34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9"/>
      <c r="T47" s="99"/>
    </row>
    <row r="48" spans="1:20" ht="15" customHeight="1" x14ac:dyDescent="0.3">
      <c r="A48" s="27"/>
      <c r="B48" s="347" t="s">
        <v>40</v>
      </c>
      <c r="C48" s="34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9"/>
      <c r="T48" s="99"/>
    </row>
    <row r="49" spans="1:20" ht="15" customHeight="1" x14ac:dyDescent="0.3">
      <c r="A49" s="17"/>
      <c r="B49" s="347" t="s">
        <v>41</v>
      </c>
      <c r="C49" s="34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1"/>
      <c r="T49" s="101"/>
    </row>
    <row r="50" spans="1:20" ht="8.1" customHeight="1" x14ac:dyDescent="0.3">
      <c r="A50" s="23"/>
      <c r="B50" s="345">
        <f>COUNTA(B40:B49)</f>
        <v>7</v>
      </c>
      <c r="C50" s="3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1"/>
      <c r="T50" s="101"/>
    </row>
    <row r="51" spans="1:20" x14ac:dyDescent="0.3">
      <c r="A51" s="356" t="s">
        <v>20</v>
      </c>
      <c r="B51" s="357"/>
      <c r="C51" s="358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1"/>
      <c r="T51" s="101"/>
    </row>
    <row r="52" spans="1:20" x14ac:dyDescent="0.3">
      <c r="A52" s="79" t="s">
        <v>15</v>
      </c>
      <c r="B52" s="121"/>
      <c r="C52" s="122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1"/>
      <c r="T52" s="101"/>
    </row>
    <row r="53" spans="1:20" ht="26.25" customHeight="1" x14ac:dyDescent="0.3">
      <c r="A53" s="23"/>
      <c r="B53" s="347" t="s">
        <v>38</v>
      </c>
      <c r="C53" s="34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1"/>
      <c r="T53" s="101"/>
    </row>
    <row r="54" spans="1:20" ht="15" customHeight="1" x14ac:dyDescent="0.3">
      <c r="A54" s="27"/>
      <c r="B54" s="347" t="s">
        <v>44</v>
      </c>
      <c r="C54" s="34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1"/>
      <c r="T54" s="101"/>
    </row>
    <row r="55" spans="1:20" ht="8.1" customHeight="1" x14ac:dyDescent="0.3">
      <c r="A55" s="17"/>
      <c r="B55" s="345">
        <f>COUNTA(B53:B54)</f>
        <v>2</v>
      </c>
      <c r="C55" s="3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1"/>
      <c r="T55" s="101"/>
    </row>
    <row r="56" spans="1:20" x14ac:dyDescent="0.3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1"/>
      <c r="T56" s="101"/>
    </row>
    <row r="57" spans="1:20" ht="25.5" customHeight="1" x14ac:dyDescent="0.3">
      <c r="A57" s="27"/>
      <c r="B57" s="341" t="s">
        <v>45</v>
      </c>
      <c r="C57" s="342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1"/>
      <c r="T57" s="101"/>
    </row>
    <row r="58" spans="1:20" ht="15" customHeight="1" x14ac:dyDescent="0.3">
      <c r="A58" s="27"/>
      <c r="B58" s="341" t="s">
        <v>46</v>
      </c>
      <c r="C58" s="342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1"/>
      <c r="T58" s="101"/>
    </row>
    <row r="59" spans="1:20" ht="12.75" customHeight="1" x14ac:dyDescent="0.3">
      <c r="A59" s="17"/>
      <c r="B59" s="345">
        <f>COUNTA(B57:C58)</f>
        <v>2</v>
      </c>
      <c r="C59" s="3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1"/>
      <c r="T59" s="101"/>
    </row>
    <row r="60" spans="1:20" x14ac:dyDescent="0.3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1"/>
      <c r="T60" s="101"/>
    </row>
    <row r="61" spans="1:20" x14ac:dyDescent="0.3">
      <c r="A61" s="27"/>
      <c r="B61" s="343" t="s">
        <v>80</v>
      </c>
      <c r="C61" s="34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1"/>
      <c r="T61" s="101"/>
    </row>
    <row r="62" spans="1:20" x14ac:dyDescent="0.3">
      <c r="A62" s="27"/>
      <c r="B62" s="343" t="s">
        <v>79</v>
      </c>
      <c r="C62" s="34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1"/>
      <c r="T62" s="101"/>
    </row>
    <row r="63" spans="1:20" x14ac:dyDescent="0.3">
      <c r="A63" s="27"/>
      <c r="B63" s="343" t="s">
        <v>81</v>
      </c>
      <c r="C63" s="34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1"/>
      <c r="T63" s="101"/>
    </row>
    <row r="64" spans="1:20" ht="15" customHeight="1" x14ac:dyDescent="0.3">
      <c r="A64" s="27"/>
      <c r="B64" s="345">
        <f>COUNTA(B61:C62)</f>
        <v>2</v>
      </c>
      <c r="C64" s="3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1"/>
      <c r="T64" s="101"/>
    </row>
    <row r="65" spans="1:20" x14ac:dyDescent="0.3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1"/>
      <c r="T65" s="101"/>
    </row>
    <row r="66" spans="1:20" x14ac:dyDescent="0.3">
      <c r="A66" s="27"/>
      <c r="B66" s="37" t="s">
        <v>85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1"/>
      <c r="T66" s="101"/>
    </row>
    <row r="67" spans="1:20" x14ac:dyDescent="0.3">
      <c r="A67" s="27"/>
      <c r="B67" s="37" t="s">
        <v>82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1"/>
      <c r="T67" s="101"/>
    </row>
    <row r="68" spans="1:20" x14ac:dyDescent="0.3">
      <c r="A68" s="23"/>
      <c r="B68" s="37" t="s">
        <v>83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1"/>
      <c r="T68" s="101"/>
    </row>
    <row r="69" spans="1:20" x14ac:dyDescent="0.3">
      <c r="A69" s="17"/>
      <c r="B69" s="37" t="s">
        <v>84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1"/>
      <c r="T69" s="101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1"/>
      <c r="T70" s="101"/>
    </row>
    <row r="71" spans="1:20" x14ac:dyDescent="0.3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1"/>
      <c r="T71" s="101"/>
    </row>
    <row r="72" spans="1:20" ht="14.1" customHeight="1" x14ac:dyDescent="0.3">
      <c r="A72" s="23"/>
      <c r="B72" s="343" t="s">
        <v>47</v>
      </c>
      <c r="C72" s="34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1"/>
      <c r="T72" s="101"/>
    </row>
    <row r="73" spans="1:20" x14ac:dyDescent="0.3">
      <c r="A73" s="27"/>
      <c r="B73" s="343" t="s">
        <v>48</v>
      </c>
      <c r="C73" s="34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1"/>
      <c r="T73" s="101"/>
    </row>
    <row r="74" spans="1:20" x14ac:dyDescent="0.3">
      <c r="A74" s="27"/>
      <c r="B74" s="343" t="s">
        <v>49</v>
      </c>
      <c r="C74" s="34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1"/>
      <c r="T74" s="101"/>
    </row>
    <row r="75" spans="1:20" x14ac:dyDescent="0.3">
      <c r="A75" s="27"/>
      <c r="B75" s="343" t="s">
        <v>50</v>
      </c>
      <c r="C75" s="34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1"/>
      <c r="T75" s="101"/>
    </row>
    <row r="76" spans="1:20" ht="26.25" customHeight="1" x14ac:dyDescent="0.3">
      <c r="A76" s="17"/>
      <c r="B76" s="347" t="s">
        <v>51</v>
      </c>
      <c r="C76" s="34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1"/>
      <c r="T76" s="101"/>
    </row>
    <row r="77" spans="1:20" x14ac:dyDescent="0.3">
      <c r="A77" s="27"/>
      <c r="B77" s="343" t="s">
        <v>52</v>
      </c>
      <c r="C77" s="34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1"/>
      <c r="T77" s="101"/>
    </row>
    <row r="78" spans="1:20" x14ac:dyDescent="0.3">
      <c r="A78" s="27"/>
      <c r="B78" s="343" t="s">
        <v>53</v>
      </c>
      <c r="C78" s="34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1"/>
      <c r="T78" s="101"/>
    </row>
    <row r="79" spans="1:20" x14ac:dyDescent="0.3">
      <c r="A79" s="17"/>
      <c r="B79" s="343" t="s">
        <v>54</v>
      </c>
      <c r="C79" s="34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1"/>
      <c r="T79" s="101"/>
    </row>
    <row r="80" spans="1:20" x14ac:dyDescent="0.3">
      <c r="A80" s="27"/>
      <c r="B80" s="343" t="s">
        <v>55</v>
      </c>
      <c r="C80" s="34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1"/>
      <c r="T80" s="101"/>
    </row>
    <row r="81" spans="1:20" x14ac:dyDescent="0.3">
      <c r="A81" s="27"/>
      <c r="B81" s="343" t="s">
        <v>56</v>
      </c>
      <c r="C81" s="3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1"/>
      <c r="T81" s="101"/>
    </row>
    <row r="82" spans="1:20" x14ac:dyDescent="0.3">
      <c r="A82" s="27"/>
      <c r="B82" s="343" t="s">
        <v>57</v>
      </c>
      <c r="C82" s="34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1"/>
      <c r="T82" s="101"/>
    </row>
    <row r="83" spans="1:20" x14ac:dyDescent="0.3">
      <c r="A83" s="27"/>
      <c r="B83" s="343" t="s">
        <v>58</v>
      </c>
      <c r="C83" s="34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1"/>
      <c r="T83" s="101"/>
    </row>
    <row r="84" spans="1:20" ht="12" customHeight="1" x14ac:dyDescent="0.3">
      <c r="A84" s="27"/>
      <c r="B84" s="345">
        <f>COUNTA(B72:C83)</f>
        <v>12</v>
      </c>
      <c r="C84" s="3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1"/>
      <c r="T84" s="101"/>
    </row>
    <row r="85" spans="1:20" x14ac:dyDescent="0.3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1"/>
      <c r="T85" s="101"/>
    </row>
    <row r="86" spans="1:20" ht="30" customHeight="1" x14ac:dyDescent="0.3">
      <c r="A86" s="27"/>
      <c r="B86" s="341" t="s">
        <v>59</v>
      </c>
      <c r="C86" s="342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1"/>
      <c r="T86" s="101"/>
    </row>
    <row r="87" spans="1:20" ht="12.75" customHeight="1" x14ac:dyDescent="0.3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2"/>
      <c r="T87" s="102"/>
    </row>
    <row r="88" spans="1:20" x14ac:dyDescent="0.3">
      <c r="A88" s="74" t="str">
        <f>SheetNames!A23</f>
        <v>EC137</v>
      </c>
    </row>
  </sheetData>
  <mergeCells count="48">
    <mergeCell ref="A22:C22"/>
    <mergeCell ref="B24:C24"/>
    <mergeCell ref="B25:C25"/>
    <mergeCell ref="B26:C26"/>
    <mergeCell ref="B27:C27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6" tint="-0.249977111117893"/>
    <pageSetUpPr fitToPage="1"/>
  </sheetPr>
  <dimension ref="A1:T88"/>
  <sheetViews>
    <sheetView showGridLines="0" tabSelected="1" zoomScale="89" zoomScaleNormal="89" workbookViewId="0"/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7" customWidth="1"/>
    <col min="20" max="20" width="35" style="87" customWidth="1"/>
    <col min="21" max="16384" width="16.5546875" style="2"/>
  </cols>
  <sheetData>
    <row r="1" spans="1:20" x14ac:dyDescent="0.3">
      <c r="A1" s="65" t="str">
        <f>A88&amp;" - "&amp;VLOOKUP(A88,SheetNames!A2:C43,3,FALSE)</f>
        <v>EC138 - Sakhisizwe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3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28.2" x14ac:dyDescent="0.3">
      <c r="D4" s="88" t="s">
        <v>33</v>
      </c>
    </row>
    <row r="5" spans="1:20" ht="27.6" x14ac:dyDescent="0.3">
      <c r="C5" s="126" t="s">
        <v>62</v>
      </c>
      <c r="D5" s="127"/>
      <c r="E5" s="91" t="s">
        <v>36</v>
      </c>
    </row>
    <row r="6" spans="1:20" x14ac:dyDescent="0.3">
      <c r="C6" s="126" t="s">
        <v>29</v>
      </c>
      <c r="D6" s="128"/>
      <c r="E6" s="90" t="s">
        <v>32</v>
      </c>
    </row>
    <row r="7" spans="1:20" ht="27.6" x14ac:dyDescent="0.3">
      <c r="A7" s="67"/>
      <c r="B7" s="62"/>
      <c r="C7" s="129" t="s">
        <v>63</v>
      </c>
      <c r="D7" s="13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3">
      <c r="A8" s="67"/>
      <c r="B8" s="62"/>
      <c r="C8" s="119" t="s">
        <v>64</v>
      </c>
      <c r="D8" s="13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3">
      <c r="A9" s="67"/>
      <c r="B9" s="62"/>
      <c r="C9" s="131" t="s">
        <v>65</v>
      </c>
      <c r="D9" s="13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3">
      <c r="A10" s="67"/>
      <c r="B10" s="62"/>
      <c r="C10" s="129" t="s">
        <v>66</v>
      </c>
      <c r="D10" s="13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3">
      <c r="A11" s="67"/>
      <c r="B11" s="62"/>
      <c r="C11" s="129" t="s">
        <v>67</v>
      </c>
      <c r="D11" s="127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3">
      <c r="A12" s="67"/>
      <c r="B12" s="62"/>
      <c r="C12" s="129" t="s">
        <v>68</v>
      </c>
      <c r="D12" s="13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3">
      <c r="A13" s="67"/>
      <c r="B13" s="62"/>
      <c r="C13" s="129" t="s">
        <v>69</v>
      </c>
      <c r="D13" s="13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x14ac:dyDescent="0.3">
      <c r="A14" s="67"/>
      <c r="B14" s="62"/>
      <c r="C14" s="129" t="s">
        <v>70</v>
      </c>
      <c r="D14" s="13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3">
      <c r="A15" s="67"/>
      <c r="B15" s="62"/>
      <c r="C15" s="126" t="s">
        <v>71</v>
      </c>
      <c r="D15" s="13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3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3">
      <c r="A17" s="67" t="s">
        <v>180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8" x14ac:dyDescent="0.3">
      <c r="A18" s="4" t="s">
        <v>0</v>
      </c>
      <c r="B18" s="5"/>
      <c r="C18" s="5"/>
      <c r="D18" s="46" t="s">
        <v>174</v>
      </c>
      <c r="E18" s="8" t="s">
        <v>181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182</v>
      </c>
      <c r="P18" s="7" t="s">
        <v>175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3">
      <c r="A22" s="349" t="s">
        <v>19</v>
      </c>
      <c r="B22" s="350"/>
      <c r="C22" s="351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3">
      <c r="A24" s="23"/>
      <c r="B24" s="347" t="s">
        <v>72</v>
      </c>
      <c r="C24" s="34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9"/>
      <c r="T24" s="99"/>
    </row>
    <row r="25" spans="1:20" ht="15" customHeight="1" x14ac:dyDescent="0.3">
      <c r="A25" s="23"/>
      <c r="B25" s="347" t="s">
        <v>73</v>
      </c>
      <c r="C25" s="34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9"/>
      <c r="T25" s="99"/>
    </row>
    <row r="26" spans="1:20" ht="15" customHeight="1" x14ac:dyDescent="0.3">
      <c r="A26" s="23"/>
      <c r="B26" s="347" t="s">
        <v>27</v>
      </c>
      <c r="C26" s="34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9"/>
      <c r="T26" s="99"/>
    </row>
    <row r="27" spans="1:20" ht="15" customHeight="1" x14ac:dyDescent="0.3">
      <c r="A27" s="23"/>
      <c r="B27" s="347" t="s">
        <v>28</v>
      </c>
      <c r="C27" s="34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9"/>
      <c r="T27" s="99"/>
    </row>
    <row r="28" spans="1:20" ht="15" customHeight="1" x14ac:dyDescent="0.3">
      <c r="A28" s="23"/>
      <c r="B28" s="347" t="s">
        <v>172</v>
      </c>
      <c r="C28" s="34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9"/>
      <c r="T28" s="99"/>
    </row>
    <row r="29" spans="1:20" ht="15" customHeight="1" x14ac:dyDescent="0.3">
      <c r="A29" s="23"/>
      <c r="B29" s="347" t="s">
        <v>34</v>
      </c>
      <c r="C29" s="34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9"/>
      <c r="T29" s="99"/>
    </row>
    <row r="30" spans="1:20" ht="15" customHeight="1" x14ac:dyDescent="0.3">
      <c r="A30" s="23"/>
      <c r="B30" s="347" t="s">
        <v>35</v>
      </c>
      <c r="C30" s="34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9"/>
      <c r="T30" s="99"/>
    </row>
    <row r="31" spans="1:20" ht="15" customHeight="1" x14ac:dyDescent="0.3">
      <c r="A31" s="23"/>
      <c r="B31" s="125" t="s">
        <v>170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9"/>
      <c r="T31" s="99"/>
    </row>
    <row r="32" spans="1:20" ht="15" customHeight="1" x14ac:dyDescent="0.3">
      <c r="A32" s="23"/>
      <c r="B32" s="347" t="s">
        <v>30</v>
      </c>
      <c r="C32" s="34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9"/>
      <c r="T32" s="99"/>
    </row>
    <row r="33" spans="1:20" ht="15" customHeight="1" x14ac:dyDescent="0.3">
      <c r="A33" s="23"/>
      <c r="B33" s="347" t="s">
        <v>74</v>
      </c>
      <c r="C33" s="34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9"/>
      <c r="T33" s="99"/>
    </row>
    <row r="34" spans="1:20" ht="15" customHeight="1" x14ac:dyDescent="0.3">
      <c r="A34" s="23"/>
      <c r="B34" s="347" t="s">
        <v>75</v>
      </c>
      <c r="C34" s="34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9"/>
      <c r="T34" s="99"/>
    </row>
    <row r="35" spans="1:20" x14ac:dyDescent="0.3">
      <c r="A35" s="23"/>
      <c r="B35" s="125" t="s">
        <v>171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9"/>
      <c r="T35" s="99"/>
    </row>
    <row r="36" spans="1:20" ht="15" customHeight="1" x14ac:dyDescent="0.3">
      <c r="A36" s="23"/>
      <c r="B36" s="347" t="s">
        <v>76</v>
      </c>
      <c r="C36" s="34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9"/>
      <c r="T36" s="99"/>
    </row>
    <row r="37" spans="1:20" s="83" customFormat="1" ht="8.1" customHeight="1" x14ac:dyDescent="0.3">
      <c r="A37" s="80"/>
      <c r="B37" s="354">
        <f>COUNTA(B24:B36)</f>
        <v>13</v>
      </c>
      <c r="C37" s="355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6" t="b">
        <v>1</v>
      </c>
      <c r="S37" s="100"/>
      <c r="T37" s="100"/>
    </row>
    <row r="38" spans="1:20" x14ac:dyDescent="0.3">
      <c r="A38" s="356" t="s">
        <v>37</v>
      </c>
      <c r="B38" s="357"/>
      <c r="C38" s="358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99"/>
      <c r="T38" s="99"/>
    </row>
    <row r="39" spans="1:20" ht="8.1" customHeight="1" x14ac:dyDescent="0.3">
      <c r="A39" s="120"/>
      <c r="B39" s="121"/>
      <c r="C39" s="122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99"/>
      <c r="T39" s="99"/>
    </row>
    <row r="40" spans="1:20" ht="15" customHeight="1" x14ac:dyDescent="0.3">
      <c r="A40" s="27"/>
      <c r="B40" s="347" t="s">
        <v>43</v>
      </c>
      <c r="C40" s="34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9"/>
      <c r="T40" s="99"/>
    </row>
    <row r="41" spans="1:20" ht="15" customHeight="1" x14ac:dyDescent="0.3">
      <c r="A41" s="27"/>
      <c r="B41" s="347" t="s">
        <v>42</v>
      </c>
      <c r="C41" s="34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9"/>
      <c r="T41" s="99"/>
    </row>
    <row r="42" spans="1:20" ht="15" customHeight="1" x14ac:dyDescent="0.3">
      <c r="A42" s="27"/>
      <c r="B42" s="347" t="s">
        <v>77</v>
      </c>
      <c r="C42" s="34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9"/>
      <c r="T42" s="99"/>
    </row>
    <row r="43" spans="1:20" ht="15" customHeight="1" x14ac:dyDescent="0.3">
      <c r="A43" s="27"/>
      <c r="B43" s="347" t="s">
        <v>78</v>
      </c>
      <c r="C43" s="34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99"/>
      <c r="T43" s="99"/>
    </row>
    <row r="44" spans="1:20" x14ac:dyDescent="0.3">
      <c r="A44" s="27"/>
      <c r="B44" s="123"/>
      <c r="C44" s="124"/>
      <c r="D44" s="104"/>
      <c r="E44" s="104"/>
      <c r="F44" s="104"/>
      <c r="G44" s="105"/>
      <c r="H44" s="104"/>
      <c r="I44" s="105"/>
      <c r="J44" s="104"/>
      <c r="K44" s="105"/>
      <c r="L44" s="104"/>
      <c r="M44" s="105"/>
      <c r="N44" s="70"/>
      <c r="O44" s="71"/>
      <c r="P44" s="105"/>
      <c r="Q44" s="53"/>
      <c r="R44" s="16"/>
      <c r="S44" s="99"/>
      <c r="T44" s="99"/>
    </row>
    <row r="45" spans="1:20" ht="14.1" customHeight="1" x14ac:dyDescent="0.3">
      <c r="A45" s="356" t="s">
        <v>25</v>
      </c>
      <c r="B45" s="357"/>
      <c r="C45" s="358"/>
      <c r="D45" s="104"/>
      <c r="E45" s="104"/>
      <c r="F45" s="104"/>
      <c r="G45" s="105"/>
      <c r="H45" s="104"/>
      <c r="I45" s="105"/>
      <c r="J45" s="104"/>
      <c r="K45" s="105"/>
      <c r="L45" s="104"/>
      <c r="M45" s="105"/>
      <c r="N45" s="70"/>
      <c r="O45" s="71"/>
      <c r="P45" s="105"/>
      <c r="Q45" s="53"/>
      <c r="R45" s="16"/>
      <c r="S45" s="99"/>
      <c r="T45" s="99"/>
    </row>
    <row r="46" spans="1:20" ht="6.75" customHeight="1" x14ac:dyDescent="0.3">
      <c r="A46" s="120"/>
      <c r="B46" s="121"/>
      <c r="C46" s="122"/>
      <c r="D46" s="104"/>
      <c r="E46" s="104"/>
      <c r="F46" s="104"/>
      <c r="G46" s="105"/>
      <c r="H46" s="104"/>
      <c r="I46" s="105"/>
      <c r="J46" s="104"/>
      <c r="K46" s="105"/>
      <c r="L46" s="104"/>
      <c r="M46" s="105"/>
      <c r="N46" s="70"/>
      <c r="O46" s="71"/>
      <c r="P46" s="105"/>
      <c r="Q46" s="53"/>
      <c r="R46" s="16"/>
      <c r="S46" s="99"/>
      <c r="T46" s="99"/>
    </row>
    <row r="47" spans="1:20" ht="15" customHeight="1" x14ac:dyDescent="0.3">
      <c r="A47" s="27"/>
      <c r="B47" s="347" t="s">
        <v>39</v>
      </c>
      <c r="C47" s="34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9"/>
      <c r="T47" s="99"/>
    </row>
    <row r="48" spans="1:20" ht="15" customHeight="1" x14ac:dyDescent="0.3">
      <c r="A48" s="27"/>
      <c r="B48" s="347" t="s">
        <v>40</v>
      </c>
      <c r="C48" s="34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9"/>
      <c r="T48" s="99"/>
    </row>
    <row r="49" spans="1:20" ht="15" customHeight="1" x14ac:dyDescent="0.3">
      <c r="A49" s="17"/>
      <c r="B49" s="347" t="s">
        <v>41</v>
      </c>
      <c r="C49" s="34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1"/>
      <c r="T49" s="101"/>
    </row>
    <row r="50" spans="1:20" ht="8.1" customHeight="1" x14ac:dyDescent="0.3">
      <c r="A50" s="23"/>
      <c r="B50" s="345">
        <f>COUNTA(B40:B49)</f>
        <v>7</v>
      </c>
      <c r="C50" s="3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1"/>
      <c r="T50" s="101"/>
    </row>
    <row r="51" spans="1:20" x14ac:dyDescent="0.3">
      <c r="A51" s="356" t="s">
        <v>20</v>
      </c>
      <c r="B51" s="357"/>
      <c r="C51" s="358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1"/>
      <c r="T51" s="101"/>
    </row>
    <row r="52" spans="1:20" x14ac:dyDescent="0.3">
      <c r="A52" s="79" t="s">
        <v>15</v>
      </c>
      <c r="B52" s="121"/>
      <c r="C52" s="122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1"/>
      <c r="T52" s="101"/>
    </row>
    <row r="53" spans="1:20" ht="26.25" customHeight="1" x14ac:dyDescent="0.3">
      <c r="A53" s="23"/>
      <c r="B53" s="347" t="s">
        <v>38</v>
      </c>
      <c r="C53" s="34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1"/>
      <c r="T53" s="101"/>
    </row>
    <row r="54" spans="1:20" ht="15" customHeight="1" x14ac:dyDescent="0.3">
      <c r="A54" s="27"/>
      <c r="B54" s="347" t="s">
        <v>44</v>
      </c>
      <c r="C54" s="34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1"/>
      <c r="T54" s="101"/>
    </row>
    <row r="55" spans="1:20" ht="8.1" customHeight="1" x14ac:dyDescent="0.3">
      <c r="A55" s="17"/>
      <c r="B55" s="345">
        <f>COUNTA(B53:B54)</f>
        <v>2</v>
      </c>
      <c r="C55" s="3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1"/>
      <c r="T55" s="101"/>
    </row>
    <row r="56" spans="1:20" x14ac:dyDescent="0.3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1"/>
      <c r="T56" s="101"/>
    </row>
    <row r="57" spans="1:20" ht="25.5" customHeight="1" x14ac:dyDescent="0.3">
      <c r="A57" s="27"/>
      <c r="B57" s="341" t="s">
        <v>45</v>
      </c>
      <c r="C57" s="342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1"/>
      <c r="T57" s="101"/>
    </row>
    <row r="58" spans="1:20" ht="15" customHeight="1" x14ac:dyDescent="0.3">
      <c r="A58" s="27"/>
      <c r="B58" s="341" t="s">
        <v>46</v>
      </c>
      <c r="C58" s="342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1"/>
      <c r="T58" s="101"/>
    </row>
    <row r="59" spans="1:20" ht="12.75" customHeight="1" x14ac:dyDescent="0.3">
      <c r="A59" s="17"/>
      <c r="B59" s="345">
        <f>COUNTA(B57:C58)</f>
        <v>2</v>
      </c>
      <c r="C59" s="3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1"/>
      <c r="T59" s="101"/>
    </row>
    <row r="60" spans="1:20" x14ac:dyDescent="0.3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1"/>
      <c r="T60" s="101"/>
    </row>
    <row r="61" spans="1:20" x14ac:dyDescent="0.3">
      <c r="A61" s="27"/>
      <c r="B61" s="343" t="s">
        <v>80</v>
      </c>
      <c r="C61" s="34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1"/>
      <c r="T61" s="101"/>
    </row>
    <row r="62" spans="1:20" x14ac:dyDescent="0.3">
      <c r="A62" s="27"/>
      <c r="B62" s="343" t="s">
        <v>79</v>
      </c>
      <c r="C62" s="34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1"/>
      <c r="T62" s="101"/>
    </row>
    <row r="63" spans="1:20" x14ac:dyDescent="0.3">
      <c r="A63" s="27"/>
      <c r="B63" s="343" t="s">
        <v>81</v>
      </c>
      <c r="C63" s="34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1"/>
      <c r="T63" s="101"/>
    </row>
    <row r="64" spans="1:20" ht="15" customHeight="1" x14ac:dyDescent="0.3">
      <c r="A64" s="27"/>
      <c r="B64" s="345">
        <f>COUNTA(B61:C62)</f>
        <v>2</v>
      </c>
      <c r="C64" s="3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1"/>
      <c r="T64" s="101"/>
    </row>
    <row r="65" spans="1:20" x14ac:dyDescent="0.3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1"/>
      <c r="T65" s="101"/>
    </row>
    <row r="66" spans="1:20" x14ac:dyDescent="0.3">
      <c r="A66" s="27"/>
      <c r="B66" s="37" t="s">
        <v>85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1"/>
      <c r="T66" s="101"/>
    </row>
    <row r="67" spans="1:20" x14ac:dyDescent="0.3">
      <c r="A67" s="27"/>
      <c r="B67" s="37" t="s">
        <v>82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1"/>
      <c r="T67" s="101"/>
    </row>
    <row r="68" spans="1:20" x14ac:dyDescent="0.3">
      <c r="A68" s="23"/>
      <c r="B68" s="37" t="s">
        <v>83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1"/>
      <c r="T68" s="101"/>
    </row>
    <row r="69" spans="1:20" x14ac:dyDescent="0.3">
      <c r="A69" s="17"/>
      <c r="B69" s="37" t="s">
        <v>84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1"/>
      <c r="T69" s="101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1"/>
      <c r="T70" s="101"/>
    </row>
    <row r="71" spans="1:20" x14ac:dyDescent="0.3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1"/>
      <c r="T71" s="101"/>
    </row>
    <row r="72" spans="1:20" ht="14.1" customHeight="1" x14ac:dyDescent="0.3">
      <c r="A72" s="23"/>
      <c r="B72" s="343" t="s">
        <v>47</v>
      </c>
      <c r="C72" s="34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1"/>
      <c r="T72" s="101"/>
    </row>
    <row r="73" spans="1:20" x14ac:dyDescent="0.3">
      <c r="A73" s="27"/>
      <c r="B73" s="343" t="s">
        <v>48</v>
      </c>
      <c r="C73" s="34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1"/>
      <c r="T73" s="101"/>
    </row>
    <row r="74" spans="1:20" x14ac:dyDescent="0.3">
      <c r="A74" s="27"/>
      <c r="B74" s="343" t="s">
        <v>49</v>
      </c>
      <c r="C74" s="34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1"/>
      <c r="T74" s="101"/>
    </row>
    <row r="75" spans="1:20" x14ac:dyDescent="0.3">
      <c r="A75" s="27"/>
      <c r="B75" s="343" t="s">
        <v>50</v>
      </c>
      <c r="C75" s="34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1"/>
      <c r="T75" s="101"/>
    </row>
    <row r="76" spans="1:20" ht="26.25" customHeight="1" x14ac:dyDescent="0.3">
      <c r="A76" s="17"/>
      <c r="B76" s="347" t="s">
        <v>51</v>
      </c>
      <c r="C76" s="34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1"/>
      <c r="T76" s="101"/>
    </row>
    <row r="77" spans="1:20" x14ac:dyDescent="0.3">
      <c r="A77" s="27"/>
      <c r="B77" s="343" t="s">
        <v>52</v>
      </c>
      <c r="C77" s="34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1"/>
      <c r="T77" s="101"/>
    </row>
    <row r="78" spans="1:20" x14ac:dyDescent="0.3">
      <c r="A78" s="27"/>
      <c r="B78" s="343" t="s">
        <v>53</v>
      </c>
      <c r="C78" s="34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1"/>
      <c r="T78" s="101"/>
    </row>
    <row r="79" spans="1:20" x14ac:dyDescent="0.3">
      <c r="A79" s="17"/>
      <c r="B79" s="343" t="s">
        <v>54</v>
      </c>
      <c r="C79" s="34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1"/>
      <c r="T79" s="101"/>
    </row>
    <row r="80" spans="1:20" x14ac:dyDescent="0.3">
      <c r="A80" s="27"/>
      <c r="B80" s="343" t="s">
        <v>55</v>
      </c>
      <c r="C80" s="34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1"/>
      <c r="T80" s="101"/>
    </row>
    <row r="81" spans="1:20" x14ac:dyDescent="0.3">
      <c r="A81" s="27"/>
      <c r="B81" s="343" t="s">
        <v>56</v>
      </c>
      <c r="C81" s="3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1"/>
      <c r="T81" s="101"/>
    </row>
    <row r="82" spans="1:20" x14ac:dyDescent="0.3">
      <c r="A82" s="27"/>
      <c r="B82" s="343" t="s">
        <v>57</v>
      </c>
      <c r="C82" s="34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1"/>
      <c r="T82" s="101"/>
    </row>
    <row r="83" spans="1:20" x14ac:dyDescent="0.3">
      <c r="A83" s="27"/>
      <c r="B83" s="343" t="s">
        <v>58</v>
      </c>
      <c r="C83" s="34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1"/>
      <c r="T83" s="101"/>
    </row>
    <row r="84" spans="1:20" ht="12" customHeight="1" x14ac:dyDescent="0.3">
      <c r="A84" s="27"/>
      <c r="B84" s="345">
        <f>COUNTA(B72:C83)</f>
        <v>12</v>
      </c>
      <c r="C84" s="3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1"/>
      <c r="T84" s="101"/>
    </row>
    <row r="85" spans="1:20" x14ac:dyDescent="0.3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1"/>
      <c r="T85" s="101"/>
    </row>
    <row r="86" spans="1:20" ht="30" customHeight="1" x14ac:dyDescent="0.3">
      <c r="A86" s="27"/>
      <c r="B86" s="341" t="s">
        <v>59</v>
      </c>
      <c r="C86" s="342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1"/>
      <c r="T86" s="101"/>
    </row>
    <row r="87" spans="1:20" ht="12.75" customHeight="1" x14ac:dyDescent="0.3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2"/>
      <c r="T87" s="102"/>
    </row>
    <row r="88" spans="1:20" x14ac:dyDescent="0.3">
      <c r="A88" s="74" t="str">
        <f>SheetNames!A24</f>
        <v>EC138</v>
      </c>
    </row>
  </sheetData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6" tint="-0.249977111117893"/>
    <pageSetUpPr fitToPage="1"/>
  </sheetPr>
  <dimension ref="A1:T88"/>
  <sheetViews>
    <sheetView showGridLines="0" tabSelected="1" zoomScale="89" zoomScaleNormal="89" workbookViewId="0"/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7" customWidth="1"/>
    <col min="20" max="20" width="35" style="87" customWidth="1"/>
    <col min="21" max="16384" width="16.5546875" style="2"/>
  </cols>
  <sheetData>
    <row r="1" spans="1:20" x14ac:dyDescent="0.3">
      <c r="A1" s="65" t="str">
        <f>A88&amp;" - "&amp;VLOOKUP(A88,SheetNames!A2:C43,3,FALSE)</f>
        <v>EC139 - Enoch Mgijima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3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28.2" x14ac:dyDescent="0.3">
      <c r="D4" s="88" t="s">
        <v>33</v>
      </c>
    </row>
    <row r="5" spans="1:20" ht="27.6" x14ac:dyDescent="0.3">
      <c r="C5" s="126" t="s">
        <v>62</v>
      </c>
      <c r="D5" s="279">
        <v>66718</v>
      </c>
      <c r="E5" s="91" t="s">
        <v>36</v>
      </c>
    </row>
    <row r="6" spans="1:20" x14ac:dyDescent="0.3">
      <c r="C6" s="126" t="s">
        <v>29</v>
      </c>
      <c r="D6" s="280"/>
      <c r="E6" s="90" t="s">
        <v>32</v>
      </c>
    </row>
    <row r="7" spans="1:20" ht="27.6" x14ac:dyDescent="0.3">
      <c r="A7" s="67"/>
      <c r="B7" s="62"/>
      <c r="C7" s="129" t="s">
        <v>63</v>
      </c>
      <c r="D7" s="281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3">
      <c r="A8" s="67"/>
      <c r="B8" s="62"/>
      <c r="C8" s="119" t="s">
        <v>64</v>
      </c>
      <c r="D8" s="281">
        <v>66718</v>
      </c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3">
      <c r="A9" s="67"/>
      <c r="B9" s="62"/>
      <c r="C9" s="131" t="s">
        <v>65</v>
      </c>
      <c r="D9" s="281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3">
      <c r="A10" s="67"/>
      <c r="B10" s="62"/>
      <c r="C10" s="129" t="s">
        <v>66</v>
      </c>
      <c r="D10" s="281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3">
      <c r="A11" s="67"/>
      <c r="B11" s="62"/>
      <c r="C11" s="129" t="s">
        <v>67</v>
      </c>
      <c r="D11" s="279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3">
      <c r="A12" s="67"/>
      <c r="B12" s="62"/>
      <c r="C12" s="129" t="s">
        <v>68</v>
      </c>
      <c r="D12" s="281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3">
      <c r="A13" s="67"/>
      <c r="B13" s="62"/>
      <c r="C13" s="129" t="s">
        <v>69</v>
      </c>
      <c r="D13" s="281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x14ac:dyDescent="0.3">
      <c r="A14" s="67"/>
      <c r="B14" s="62"/>
      <c r="C14" s="129" t="s">
        <v>70</v>
      </c>
      <c r="D14" s="281">
        <v>38642</v>
      </c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3">
      <c r="A15" s="67"/>
      <c r="B15" s="62"/>
      <c r="C15" s="126" t="s">
        <v>71</v>
      </c>
      <c r="D15" s="281">
        <v>0</v>
      </c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3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3">
      <c r="A17" s="67" t="s">
        <v>180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8" x14ac:dyDescent="0.3">
      <c r="A18" s="4" t="s">
        <v>0</v>
      </c>
      <c r="B18" s="5"/>
      <c r="C18" s="5"/>
      <c r="D18" s="46" t="s">
        <v>174</v>
      </c>
      <c r="E18" s="8" t="s">
        <v>181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182</v>
      </c>
      <c r="P18" s="7" t="s">
        <v>175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3">
      <c r="A22" s="349" t="s">
        <v>19</v>
      </c>
      <c r="B22" s="350"/>
      <c r="C22" s="351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3">
      <c r="A24" s="23"/>
      <c r="B24" s="347" t="s">
        <v>72</v>
      </c>
      <c r="C24" s="348">
        <v>0</v>
      </c>
      <c r="D24" s="272">
        <v>80</v>
      </c>
      <c r="E24" s="273">
        <v>600</v>
      </c>
      <c r="F24" s="271">
        <v>100</v>
      </c>
      <c r="G24" s="274">
        <v>218</v>
      </c>
      <c r="H24" s="271">
        <v>150</v>
      </c>
      <c r="I24" s="274">
        <v>66</v>
      </c>
      <c r="J24" s="271">
        <v>118</v>
      </c>
      <c r="K24" s="274">
        <v>0</v>
      </c>
      <c r="L24" s="55"/>
      <c r="M24" s="61"/>
      <c r="N24" s="70">
        <f t="shared" ref="N24:N36" si="1">IF(ISERROR(L24+J24+H24+F24),"Invalid Input",L24+J24+H24+F24)</f>
        <v>368</v>
      </c>
      <c r="O24" s="71">
        <f t="shared" ref="O24:O36" si="2">IF(ISERROR(G24+I24+K24+M24),"Invalid Input",G24+I24+K24+M24)</f>
        <v>284</v>
      </c>
      <c r="P24" s="68">
        <v>0</v>
      </c>
      <c r="Q24" s="53">
        <f t="shared" ref="Q24:Q36" si="3">IF(ISERROR(P24-O24),"Invalid Input",(P24-O24))</f>
        <v>-284</v>
      </c>
      <c r="R24" s="16" t="b">
        <v>1</v>
      </c>
      <c r="S24" s="99"/>
      <c r="T24" s="99"/>
    </row>
    <row r="25" spans="1:20" ht="15" customHeight="1" x14ac:dyDescent="0.3">
      <c r="A25" s="23"/>
      <c r="B25" s="347" t="s">
        <v>73</v>
      </c>
      <c r="C25" s="348">
        <v>0</v>
      </c>
      <c r="D25" s="272" t="s">
        <v>191</v>
      </c>
      <c r="E25" s="273">
        <v>0</v>
      </c>
      <c r="F25" s="271">
        <v>0</v>
      </c>
      <c r="G25" s="274">
        <v>0</v>
      </c>
      <c r="H25" s="271">
        <v>0</v>
      </c>
      <c r="I25" s="274">
        <v>0</v>
      </c>
      <c r="J25" s="271">
        <v>0</v>
      </c>
      <c r="K25" s="274">
        <v>0</v>
      </c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9"/>
      <c r="T25" s="99"/>
    </row>
    <row r="26" spans="1:20" ht="15" customHeight="1" x14ac:dyDescent="0.3">
      <c r="A26" s="23"/>
      <c r="B26" s="347" t="s">
        <v>27</v>
      </c>
      <c r="C26" s="348">
        <v>0</v>
      </c>
      <c r="D26" s="272">
        <v>80</v>
      </c>
      <c r="E26" s="273">
        <v>600</v>
      </c>
      <c r="F26" s="271">
        <v>100</v>
      </c>
      <c r="G26" s="274">
        <v>218</v>
      </c>
      <c r="H26" s="271">
        <v>150</v>
      </c>
      <c r="I26" s="274">
        <v>66</v>
      </c>
      <c r="J26" s="271">
        <v>118</v>
      </c>
      <c r="K26" s="274">
        <v>0</v>
      </c>
      <c r="L26" s="55"/>
      <c r="M26" s="61"/>
      <c r="N26" s="70">
        <f t="shared" si="1"/>
        <v>368</v>
      </c>
      <c r="O26" s="71">
        <f t="shared" si="2"/>
        <v>284</v>
      </c>
      <c r="P26" s="68">
        <v>0</v>
      </c>
      <c r="Q26" s="53">
        <f t="shared" si="3"/>
        <v>-284</v>
      </c>
      <c r="R26" s="16" t="b">
        <v>1</v>
      </c>
      <c r="S26" s="99"/>
      <c r="T26" s="99"/>
    </row>
    <row r="27" spans="1:20" ht="15" customHeight="1" x14ac:dyDescent="0.3">
      <c r="A27" s="23"/>
      <c r="B27" s="347" t="s">
        <v>28</v>
      </c>
      <c r="C27" s="348">
        <v>0</v>
      </c>
      <c r="D27" s="272">
        <v>525</v>
      </c>
      <c r="E27" s="273">
        <v>0</v>
      </c>
      <c r="F27" s="271">
        <v>0</v>
      </c>
      <c r="G27" s="274">
        <v>0</v>
      </c>
      <c r="H27" s="271">
        <v>0</v>
      </c>
      <c r="I27" s="274">
        <v>0</v>
      </c>
      <c r="J27" s="271">
        <v>0</v>
      </c>
      <c r="K27" s="274">
        <v>0</v>
      </c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9"/>
      <c r="T27" s="99"/>
    </row>
    <row r="28" spans="1:20" ht="15" customHeight="1" x14ac:dyDescent="0.3">
      <c r="A28" s="23"/>
      <c r="B28" s="347" t="s">
        <v>172</v>
      </c>
      <c r="C28" s="348"/>
      <c r="D28" s="272">
        <v>0</v>
      </c>
      <c r="E28" s="273">
        <v>0</v>
      </c>
      <c r="F28" s="271">
        <v>0</v>
      </c>
      <c r="G28" s="274">
        <v>0</v>
      </c>
      <c r="H28" s="271">
        <v>0</v>
      </c>
      <c r="I28" s="274">
        <v>0</v>
      </c>
      <c r="J28" s="271">
        <v>0</v>
      </c>
      <c r="K28" s="274">
        <v>0</v>
      </c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9"/>
      <c r="T28" s="99"/>
    </row>
    <row r="29" spans="1:20" ht="15" customHeight="1" x14ac:dyDescent="0.3">
      <c r="A29" s="23"/>
      <c r="B29" s="347" t="s">
        <v>34</v>
      </c>
      <c r="C29" s="348">
        <v>0</v>
      </c>
      <c r="D29" s="272">
        <v>4852</v>
      </c>
      <c r="E29" s="273">
        <v>1213</v>
      </c>
      <c r="F29" s="271">
        <v>405</v>
      </c>
      <c r="G29" s="274">
        <v>202</v>
      </c>
      <c r="H29" s="271">
        <v>100</v>
      </c>
      <c r="I29" s="274">
        <v>50</v>
      </c>
      <c r="J29" s="271">
        <v>50</v>
      </c>
      <c r="K29" s="274">
        <v>25</v>
      </c>
      <c r="L29" s="55"/>
      <c r="M29" s="61"/>
      <c r="N29" s="70">
        <f t="shared" si="1"/>
        <v>555</v>
      </c>
      <c r="O29" s="71">
        <f t="shared" si="2"/>
        <v>277</v>
      </c>
      <c r="P29" s="68">
        <v>0</v>
      </c>
      <c r="Q29" s="53">
        <f t="shared" si="3"/>
        <v>-277</v>
      </c>
      <c r="R29" s="16" t="b">
        <v>1</v>
      </c>
      <c r="S29" s="99"/>
      <c r="T29" s="99"/>
    </row>
    <row r="30" spans="1:20" ht="15" customHeight="1" x14ac:dyDescent="0.3">
      <c r="A30" s="23"/>
      <c r="B30" s="347" t="s">
        <v>35</v>
      </c>
      <c r="C30" s="348"/>
      <c r="D30" s="272">
        <v>40481</v>
      </c>
      <c r="E30" s="273">
        <v>237</v>
      </c>
      <c r="F30" s="271">
        <v>300</v>
      </c>
      <c r="G30" s="274">
        <v>255</v>
      </c>
      <c r="H30" s="271">
        <v>3000</v>
      </c>
      <c r="I30" s="274">
        <v>2005</v>
      </c>
      <c r="J30" s="271">
        <v>114</v>
      </c>
      <c r="K30" s="274">
        <v>215</v>
      </c>
      <c r="L30" s="55"/>
      <c r="M30" s="61"/>
      <c r="N30" s="70">
        <f t="shared" si="1"/>
        <v>3414</v>
      </c>
      <c r="O30" s="71">
        <f t="shared" si="2"/>
        <v>2475</v>
      </c>
      <c r="P30" s="68">
        <v>0</v>
      </c>
      <c r="Q30" s="53">
        <f t="shared" si="3"/>
        <v>-2475</v>
      </c>
      <c r="R30" s="16" t="b">
        <v>1</v>
      </c>
      <c r="S30" s="99"/>
      <c r="T30" s="99"/>
    </row>
    <row r="31" spans="1:20" ht="15" customHeight="1" x14ac:dyDescent="0.3">
      <c r="A31" s="23"/>
      <c r="B31" s="125" t="s">
        <v>170</v>
      </c>
      <c r="C31" s="124"/>
      <c r="D31" s="272">
        <v>3000</v>
      </c>
      <c r="E31" s="273">
        <v>1213</v>
      </c>
      <c r="F31" s="271">
        <v>500</v>
      </c>
      <c r="G31" s="274">
        <v>1500</v>
      </c>
      <c r="H31" s="271">
        <v>500</v>
      </c>
      <c r="I31" s="274">
        <v>500</v>
      </c>
      <c r="J31" s="271">
        <v>500</v>
      </c>
      <c r="K31" s="274">
        <v>25</v>
      </c>
      <c r="L31" s="55"/>
      <c r="M31" s="61"/>
      <c r="N31" s="70">
        <f t="shared" si="1"/>
        <v>1500</v>
      </c>
      <c r="O31" s="71">
        <f t="shared" si="2"/>
        <v>2025</v>
      </c>
      <c r="P31" s="68">
        <v>0</v>
      </c>
      <c r="Q31" s="53">
        <f t="shared" si="3"/>
        <v>-2025</v>
      </c>
      <c r="R31" s="16"/>
      <c r="S31" s="99"/>
      <c r="T31" s="99"/>
    </row>
    <row r="32" spans="1:20" ht="15" customHeight="1" x14ac:dyDescent="0.3">
      <c r="A32" s="23"/>
      <c r="B32" s="347" t="s">
        <v>30</v>
      </c>
      <c r="C32" s="348">
        <v>0</v>
      </c>
      <c r="D32" s="272">
        <v>559</v>
      </c>
      <c r="E32" s="273">
        <v>333</v>
      </c>
      <c r="F32" s="271">
        <v>150</v>
      </c>
      <c r="G32" s="274">
        <v>376</v>
      </c>
      <c r="H32" s="271">
        <v>27</v>
      </c>
      <c r="I32" s="274">
        <v>113</v>
      </c>
      <c r="J32" s="271">
        <v>523</v>
      </c>
      <c r="K32" s="274">
        <v>523</v>
      </c>
      <c r="L32" s="55"/>
      <c r="M32" s="61"/>
      <c r="N32" s="70">
        <f t="shared" si="1"/>
        <v>700</v>
      </c>
      <c r="O32" s="71">
        <f t="shared" si="2"/>
        <v>1012</v>
      </c>
      <c r="P32" s="68">
        <v>0</v>
      </c>
      <c r="Q32" s="53">
        <f t="shared" si="3"/>
        <v>-1012</v>
      </c>
      <c r="R32" s="16" t="b">
        <v>1</v>
      </c>
      <c r="S32" s="99"/>
      <c r="T32" s="99"/>
    </row>
    <row r="33" spans="1:20" ht="15" customHeight="1" x14ac:dyDescent="0.3">
      <c r="A33" s="23"/>
      <c r="B33" s="347" t="s">
        <v>74</v>
      </c>
      <c r="C33" s="348">
        <v>0</v>
      </c>
      <c r="D33" s="272">
        <v>17</v>
      </c>
      <c r="E33" s="273"/>
      <c r="F33" s="271">
        <v>500</v>
      </c>
      <c r="G33" s="274">
        <v>1500</v>
      </c>
      <c r="H33" s="271">
        <v>500</v>
      </c>
      <c r="I33" s="274">
        <v>500</v>
      </c>
      <c r="J33" s="271">
        <v>500</v>
      </c>
      <c r="K33" s="274">
        <v>0</v>
      </c>
      <c r="L33" s="55"/>
      <c r="M33" s="61"/>
      <c r="N33" s="70">
        <f t="shared" si="1"/>
        <v>1500</v>
      </c>
      <c r="O33" s="71">
        <f t="shared" si="2"/>
        <v>2000</v>
      </c>
      <c r="P33" s="68">
        <v>0</v>
      </c>
      <c r="Q33" s="53">
        <f t="shared" si="3"/>
        <v>-2000</v>
      </c>
      <c r="R33" s="16"/>
      <c r="S33" s="99"/>
      <c r="T33" s="99"/>
    </row>
    <row r="34" spans="1:20" ht="15" customHeight="1" x14ac:dyDescent="0.3">
      <c r="A34" s="23"/>
      <c r="B34" s="347" t="s">
        <v>75</v>
      </c>
      <c r="C34" s="348"/>
      <c r="D34" s="272">
        <v>11005</v>
      </c>
      <c r="E34" s="273">
        <v>333</v>
      </c>
      <c r="F34" s="271">
        <v>150</v>
      </c>
      <c r="G34" s="274">
        <v>376</v>
      </c>
      <c r="H34" s="271">
        <v>27</v>
      </c>
      <c r="I34" s="274">
        <v>113</v>
      </c>
      <c r="J34" s="271">
        <v>523</v>
      </c>
      <c r="K34" s="274">
        <v>523</v>
      </c>
      <c r="L34" s="55"/>
      <c r="M34" s="61"/>
      <c r="N34" s="70">
        <f t="shared" si="1"/>
        <v>700</v>
      </c>
      <c r="O34" s="71">
        <f t="shared" si="2"/>
        <v>1012</v>
      </c>
      <c r="P34" s="68">
        <v>0</v>
      </c>
      <c r="Q34" s="53">
        <f t="shared" si="3"/>
        <v>-1012</v>
      </c>
      <c r="R34" s="16"/>
      <c r="S34" s="99"/>
      <c r="T34" s="99"/>
    </row>
    <row r="35" spans="1:20" x14ac:dyDescent="0.3">
      <c r="A35" s="23"/>
      <c r="B35" s="125" t="s">
        <v>171</v>
      </c>
      <c r="C35" s="124"/>
      <c r="D35" s="272">
        <v>30794</v>
      </c>
      <c r="E35" s="273">
        <v>2500</v>
      </c>
      <c r="F35" s="271">
        <v>400</v>
      </c>
      <c r="G35" s="274">
        <v>363</v>
      </c>
      <c r="H35" s="271">
        <v>400</v>
      </c>
      <c r="I35" s="274">
        <v>270</v>
      </c>
      <c r="J35" s="271">
        <v>0</v>
      </c>
      <c r="K35" s="274">
        <v>0</v>
      </c>
      <c r="L35" s="55"/>
      <c r="M35" s="61"/>
      <c r="N35" s="70">
        <f t="shared" si="1"/>
        <v>800</v>
      </c>
      <c r="O35" s="71">
        <f t="shared" si="2"/>
        <v>633</v>
      </c>
      <c r="P35" s="68">
        <v>0</v>
      </c>
      <c r="Q35" s="53">
        <f t="shared" si="3"/>
        <v>-633</v>
      </c>
      <c r="R35" s="16"/>
      <c r="S35" s="99"/>
      <c r="T35" s="99"/>
    </row>
    <row r="36" spans="1:20" ht="15" customHeight="1" x14ac:dyDescent="0.3">
      <c r="A36" s="23"/>
      <c r="B36" s="347" t="s">
        <v>76</v>
      </c>
      <c r="C36" s="348"/>
      <c r="D36" s="272">
        <v>12832</v>
      </c>
      <c r="E36" s="273">
        <v>3577</v>
      </c>
      <c r="F36" s="271">
        <v>565</v>
      </c>
      <c r="G36" s="274">
        <v>1158</v>
      </c>
      <c r="H36" s="271">
        <v>615</v>
      </c>
      <c r="I36" s="274">
        <v>780</v>
      </c>
      <c r="J36" s="271">
        <v>920</v>
      </c>
      <c r="K36" s="274">
        <v>312</v>
      </c>
      <c r="L36" s="55"/>
      <c r="M36" s="61"/>
      <c r="N36" s="70">
        <f t="shared" si="1"/>
        <v>2100</v>
      </c>
      <c r="O36" s="71">
        <f t="shared" si="2"/>
        <v>2250</v>
      </c>
      <c r="P36" s="68">
        <v>0</v>
      </c>
      <c r="Q36" s="53">
        <f t="shared" si="3"/>
        <v>-2250</v>
      </c>
      <c r="R36" s="16" t="b">
        <v>1</v>
      </c>
      <c r="S36" s="99"/>
      <c r="T36" s="99"/>
    </row>
    <row r="37" spans="1:20" s="83" customFormat="1" ht="8.1" customHeight="1" x14ac:dyDescent="0.3">
      <c r="A37" s="80"/>
      <c r="B37" s="354">
        <f>COUNTA(B24:B36)</f>
        <v>13</v>
      </c>
      <c r="C37" s="355"/>
      <c r="D37" s="275"/>
      <c r="E37" s="275"/>
      <c r="F37" s="275"/>
      <c r="G37" s="276"/>
      <c r="H37" s="275"/>
      <c r="I37" s="276"/>
      <c r="J37" s="275"/>
      <c r="K37" s="276"/>
      <c r="L37" s="81"/>
      <c r="M37" s="82"/>
      <c r="N37" s="42"/>
      <c r="O37" s="51"/>
      <c r="P37" s="81"/>
      <c r="Q37" s="53"/>
      <c r="R37" s="106" t="b">
        <v>1</v>
      </c>
      <c r="S37" s="100"/>
      <c r="T37" s="100"/>
    </row>
    <row r="38" spans="1:20" x14ac:dyDescent="0.3">
      <c r="A38" s="356" t="s">
        <v>37</v>
      </c>
      <c r="B38" s="357"/>
      <c r="C38" s="358"/>
      <c r="D38" s="275"/>
      <c r="E38" s="275"/>
      <c r="F38" s="275"/>
      <c r="G38" s="276"/>
      <c r="H38" s="275"/>
      <c r="I38" s="276"/>
      <c r="J38" s="275"/>
      <c r="K38" s="276"/>
      <c r="L38" s="81"/>
      <c r="M38" s="82"/>
      <c r="N38" s="42"/>
      <c r="O38" s="51"/>
      <c r="P38" s="81"/>
      <c r="Q38" s="53"/>
      <c r="R38" s="16" t="b">
        <v>1</v>
      </c>
      <c r="S38" s="99"/>
      <c r="T38" s="99"/>
    </row>
    <row r="39" spans="1:20" ht="8.1" customHeight="1" x14ac:dyDescent="0.3">
      <c r="A39" s="120"/>
      <c r="B39" s="121"/>
      <c r="C39" s="122"/>
      <c r="D39" s="275"/>
      <c r="E39" s="275"/>
      <c r="F39" s="275"/>
      <c r="G39" s="276"/>
      <c r="H39" s="275"/>
      <c r="I39" s="276"/>
      <c r="J39" s="275"/>
      <c r="K39" s="276"/>
      <c r="L39" s="81"/>
      <c r="M39" s="82"/>
      <c r="N39" s="42"/>
      <c r="O39" s="51"/>
      <c r="P39" s="81"/>
      <c r="Q39" s="53"/>
      <c r="R39" s="16" t="b">
        <v>1</v>
      </c>
      <c r="S39" s="99"/>
      <c r="T39" s="99"/>
    </row>
    <row r="40" spans="1:20" ht="15" customHeight="1" x14ac:dyDescent="0.3">
      <c r="A40" s="27"/>
      <c r="B40" s="347" t="s">
        <v>43</v>
      </c>
      <c r="C40" s="348">
        <v>0</v>
      </c>
      <c r="D40" s="272">
        <v>2336</v>
      </c>
      <c r="E40" s="273">
        <v>0</v>
      </c>
      <c r="F40" s="271">
        <v>0</v>
      </c>
      <c r="G40" s="274">
        <v>0</v>
      </c>
      <c r="H40" s="271">
        <v>0</v>
      </c>
      <c r="I40" s="274">
        <v>0</v>
      </c>
      <c r="J40" s="271">
        <v>0</v>
      </c>
      <c r="K40" s="274">
        <v>0</v>
      </c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9"/>
      <c r="T40" s="99"/>
    </row>
    <row r="41" spans="1:20" ht="15" customHeight="1" x14ac:dyDescent="0.3">
      <c r="A41" s="27"/>
      <c r="B41" s="347" t="s">
        <v>42</v>
      </c>
      <c r="C41" s="348">
        <v>0</v>
      </c>
      <c r="D41" s="272"/>
      <c r="E41" s="273">
        <v>14</v>
      </c>
      <c r="F41" s="271">
        <v>5</v>
      </c>
      <c r="G41" s="274">
        <v>5</v>
      </c>
      <c r="H41" s="271">
        <v>5</v>
      </c>
      <c r="I41" s="274">
        <v>5</v>
      </c>
      <c r="J41" s="271">
        <v>2</v>
      </c>
      <c r="K41" s="274">
        <v>2</v>
      </c>
      <c r="L41" s="55"/>
      <c r="M41" s="61"/>
      <c r="N41" s="70">
        <f>IF(ISERROR(L41+J41+H41+F41),"Invalid Input",L41+J41+H41+F41)</f>
        <v>12</v>
      </c>
      <c r="O41" s="71">
        <f>IF(ISERROR(G41+I41+K41+M41),"Invalid Input",G41+I41+K41+M41)</f>
        <v>12</v>
      </c>
      <c r="P41" s="68">
        <v>0</v>
      </c>
      <c r="Q41" s="53">
        <f>IF(ISERROR(P41-O41),"Invalid Input",(P41-O41))</f>
        <v>-12</v>
      </c>
      <c r="R41" s="16" t="b">
        <v>1</v>
      </c>
      <c r="S41" s="99"/>
      <c r="T41" s="99"/>
    </row>
    <row r="42" spans="1:20" ht="15" customHeight="1" x14ac:dyDescent="0.3">
      <c r="A42" s="27"/>
      <c r="B42" s="347" t="s">
        <v>77</v>
      </c>
      <c r="C42" s="348">
        <v>0</v>
      </c>
      <c r="D42" s="272"/>
      <c r="E42" s="273">
        <v>0</v>
      </c>
      <c r="F42" s="271">
        <v>0</v>
      </c>
      <c r="G42" s="274">
        <v>0</v>
      </c>
      <c r="H42" s="271">
        <v>0</v>
      </c>
      <c r="I42" s="274">
        <v>0</v>
      </c>
      <c r="J42" s="271">
        <v>0</v>
      </c>
      <c r="K42" s="274">
        <v>0</v>
      </c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9"/>
      <c r="T42" s="99"/>
    </row>
    <row r="43" spans="1:20" ht="15" customHeight="1" x14ac:dyDescent="0.3">
      <c r="A43" s="27"/>
      <c r="B43" s="347" t="s">
        <v>78</v>
      </c>
      <c r="C43" s="348">
        <v>0</v>
      </c>
      <c r="D43" s="272"/>
      <c r="E43" s="273">
        <v>4</v>
      </c>
      <c r="F43" s="271">
        <v>1</v>
      </c>
      <c r="G43" s="274"/>
      <c r="H43" s="271">
        <v>1</v>
      </c>
      <c r="I43" s="274"/>
      <c r="J43" s="271">
        <v>1</v>
      </c>
      <c r="K43" s="274"/>
      <c r="L43" s="55"/>
      <c r="M43" s="61"/>
      <c r="N43" s="70">
        <f>IF(ISERROR(L43+J43+H43+F43),"Invalid Input",L43+J43+H43+F43)</f>
        <v>3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99"/>
      <c r="T43" s="99"/>
    </row>
    <row r="44" spans="1:20" x14ac:dyDescent="0.3">
      <c r="A44" s="27"/>
      <c r="B44" s="123"/>
      <c r="C44" s="124"/>
      <c r="D44" s="277"/>
      <c r="E44" s="277"/>
      <c r="F44" s="277"/>
      <c r="G44" s="278"/>
      <c r="H44" s="277"/>
      <c r="I44" s="278"/>
      <c r="J44" s="277"/>
      <c r="K44" s="278"/>
      <c r="L44" s="104"/>
      <c r="M44" s="105"/>
      <c r="N44" s="70"/>
      <c r="O44" s="71"/>
      <c r="P44" s="105"/>
      <c r="Q44" s="53"/>
      <c r="R44" s="16"/>
      <c r="S44" s="99"/>
      <c r="T44" s="99"/>
    </row>
    <row r="45" spans="1:20" ht="14.1" customHeight="1" x14ac:dyDescent="0.3">
      <c r="A45" s="356" t="s">
        <v>25</v>
      </c>
      <c r="B45" s="357"/>
      <c r="C45" s="358"/>
      <c r="D45" s="277"/>
      <c r="E45" s="277"/>
      <c r="F45" s="277"/>
      <c r="G45" s="278"/>
      <c r="H45" s="277"/>
      <c r="I45" s="278"/>
      <c r="J45" s="277"/>
      <c r="K45" s="278"/>
      <c r="L45" s="104"/>
      <c r="M45" s="105"/>
      <c r="N45" s="70"/>
      <c r="O45" s="71"/>
      <c r="P45" s="105"/>
      <c r="Q45" s="53"/>
      <c r="R45" s="16"/>
      <c r="S45" s="99"/>
      <c r="T45" s="99"/>
    </row>
    <row r="46" spans="1:20" ht="6.75" customHeight="1" x14ac:dyDescent="0.3">
      <c r="A46" s="120"/>
      <c r="B46" s="121"/>
      <c r="C46" s="122"/>
      <c r="D46" s="277"/>
      <c r="E46" s="277"/>
      <c r="F46" s="277"/>
      <c r="G46" s="278"/>
      <c r="H46" s="277"/>
      <c r="I46" s="278"/>
      <c r="J46" s="277"/>
      <c r="K46" s="278"/>
      <c r="L46" s="104"/>
      <c r="M46" s="105"/>
      <c r="N46" s="70"/>
      <c r="O46" s="71"/>
      <c r="P46" s="105"/>
      <c r="Q46" s="53"/>
      <c r="R46" s="16"/>
      <c r="S46" s="99"/>
      <c r="T46" s="99"/>
    </row>
    <row r="47" spans="1:20" ht="15" customHeight="1" x14ac:dyDescent="0.3">
      <c r="A47" s="27"/>
      <c r="B47" s="347" t="s">
        <v>39</v>
      </c>
      <c r="C47" s="348">
        <v>0</v>
      </c>
      <c r="D47" s="272">
        <v>2330</v>
      </c>
      <c r="E47" s="273">
        <v>0</v>
      </c>
      <c r="F47" s="271">
        <v>0</v>
      </c>
      <c r="G47" s="274">
        <v>0</v>
      </c>
      <c r="H47" s="271">
        <v>0</v>
      </c>
      <c r="I47" s="274">
        <v>0</v>
      </c>
      <c r="J47" s="271">
        <v>0</v>
      </c>
      <c r="K47" s="274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9"/>
      <c r="T47" s="99"/>
    </row>
    <row r="48" spans="1:20" ht="15" customHeight="1" x14ac:dyDescent="0.3">
      <c r="A48" s="27"/>
      <c r="B48" s="347" t="s">
        <v>40</v>
      </c>
      <c r="C48" s="348">
        <v>0</v>
      </c>
      <c r="D48" s="272">
        <v>0</v>
      </c>
      <c r="E48" s="273">
        <v>0</v>
      </c>
      <c r="F48" s="271">
        <v>0</v>
      </c>
      <c r="G48" s="274">
        <v>0</v>
      </c>
      <c r="H48" s="271">
        <v>0</v>
      </c>
      <c r="I48" s="274">
        <v>0</v>
      </c>
      <c r="J48" s="271">
        <v>0</v>
      </c>
      <c r="K48" s="274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9"/>
      <c r="T48" s="99"/>
    </row>
    <row r="49" spans="1:20" ht="15" customHeight="1" x14ac:dyDescent="0.3">
      <c r="A49" s="17"/>
      <c r="B49" s="347" t="s">
        <v>41</v>
      </c>
      <c r="C49" s="348">
        <v>0</v>
      </c>
      <c r="D49" s="272">
        <v>0</v>
      </c>
      <c r="E49" s="273">
        <v>0</v>
      </c>
      <c r="F49" s="271">
        <v>0</v>
      </c>
      <c r="G49" s="274">
        <v>0</v>
      </c>
      <c r="H49" s="271">
        <v>0</v>
      </c>
      <c r="I49" s="274">
        <v>0</v>
      </c>
      <c r="J49" s="271">
        <v>0</v>
      </c>
      <c r="K49" s="274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1"/>
      <c r="T49" s="101"/>
    </row>
    <row r="50" spans="1:20" ht="8.1" customHeight="1" x14ac:dyDescent="0.3">
      <c r="A50" s="23"/>
      <c r="B50" s="345">
        <f>COUNTA(B40:B49)</f>
        <v>7</v>
      </c>
      <c r="C50" s="346"/>
      <c r="D50" s="275"/>
      <c r="E50" s="275"/>
      <c r="F50" s="275"/>
      <c r="G50" s="276"/>
      <c r="H50" s="275"/>
      <c r="I50" s="276"/>
      <c r="J50" s="275"/>
      <c r="K50" s="276"/>
      <c r="L50" s="81"/>
      <c r="M50" s="82"/>
      <c r="N50" s="42"/>
      <c r="O50" s="51"/>
      <c r="P50" s="81"/>
      <c r="Q50" s="53"/>
      <c r="R50" s="16" t="b">
        <v>1</v>
      </c>
      <c r="S50" s="101"/>
      <c r="T50" s="101"/>
    </row>
    <row r="51" spans="1:20" x14ac:dyDescent="0.3">
      <c r="A51" s="356" t="s">
        <v>20</v>
      </c>
      <c r="B51" s="357"/>
      <c r="C51" s="358"/>
      <c r="D51" s="275"/>
      <c r="E51" s="275"/>
      <c r="F51" s="275"/>
      <c r="G51" s="276"/>
      <c r="H51" s="275"/>
      <c r="I51" s="276"/>
      <c r="J51" s="275"/>
      <c r="K51" s="276"/>
      <c r="L51" s="81"/>
      <c r="M51" s="82"/>
      <c r="N51" s="42"/>
      <c r="O51" s="51"/>
      <c r="P51" s="81"/>
      <c r="Q51" s="53"/>
      <c r="R51" s="16"/>
      <c r="S51" s="101"/>
      <c r="T51" s="101"/>
    </row>
    <row r="52" spans="1:20" x14ac:dyDescent="0.3">
      <c r="A52" s="79" t="s">
        <v>15</v>
      </c>
      <c r="B52" s="121"/>
      <c r="C52" s="122"/>
      <c r="D52" s="275"/>
      <c r="E52" s="275"/>
      <c r="F52" s="275"/>
      <c r="G52" s="276"/>
      <c r="H52" s="275"/>
      <c r="I52" s="276"/>
      <c r="J52" s="275"/>
      <c r="K52" s="276"/>
      <c r="L52" s="81"/>
      <c r="M52" s="82"/>
      <c r="N52" s="42"/>
      <c r="O52" s="51"/>
      <c r="P52" s="81"/>
      <c r="Q52" s="53"/>
      <c r="R52" s="16" t="b">
        <v>1</v>
      </c>
      <c r="S52" s="101"/>
      <c r="T52" s="101"/>
    </row>
    <row r="53" spans="1:20" ht="26.25" customHeight="1" x14ac:dyDescent="0.3">
      <c r="A53" s="23"/>
      <c r="B53" s="347" t="s">
        <v>38</v>
      </c>
      <c r="C53" s="348">
        <v>0</v>
      </c>
      <c r="D53" s="272"/>
      <c r="E53" s="273"/>
      <c r="F53" s="271"/>
      <c r="G53" s="274"/>
      <c r="H53" s="271"/>
      <c r="I53" s="274"/>
      <c r="J53" s="271"/>
      <c r="K53" s="274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1"/>
      <c r="T53" s="101"/>
    </row>
    <row r="54" spans="1:20" ht="15" customHeight="1" x14ac:dyDescent="0.3">
      <c r="A54" s="27"/>
      <c r="B54" s="347" t="s">
        <v>44</v>
      </c>
      <c r="C54" s="348">
        <v>0</v>
      </c>
      <c r="D54" s="272"/>
      <c r="E54" s="273"/>
      <c r="F54" s="271"/>
      <c r="G54" s="274"/>
      <c r="H54" s="271"/>
      <c r="I54" s="274"/>
      <c r="J54" s="271"/>
      <c r="K54" s="274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1"/>
      <c r="T54" s="101"/>
    </row>
    <row r="55" spans="1:20" ht="8.1" customHeight="1" x14ac:dyDescent="0.3">
      <c r="A55" s="17"/>
      <c r="B55" s="345">
        <f>COUNTA(B53:B54)</f>
        <v>2</v>
      </c>
      <c r="C55" s="346"/>
      <c r="D55" s="275"/>
      <c r="E55" s="275"/>
      <c r="F55" s="275"/>
      <c r="G55" s="276"/>
      <c r="H55" s="275"/>
      <c r="I55" s="276"/>
      <c r="J55" s="275"/>
      <c r="K55" s="276"/>
      <c r="L55" s="81"/>
      <c r="M55" s="82"/>
      <c r="N55" s="42"/>
      <c r="O55" s="51"/>
      <c r="P55" s="81"/>
      <c r="Q55" s="53"/>
      <c r="R55" s="16" t="b">
        <v>1</v>
      </c>
      <c r="S55" s="101"/>
      <c r="T55" s="101"/>
    </row>
    <row r="56" spans="1:20" x14ac:dyDescent="0.3">
      <c r="A56" s="79" t="s">
        <v>16</v>
      </c>
      <c r="B56" s="37"/>
      <c r="C56" s="38"/>
      <c r="D56" s="275"/>
      <c r="E56" s="275"/>
      <c r="F56" s="275"/>
      <c r="G56" s="276"/>
      <c r="H56" s="275"/>
      <c r="I56" s="276"/>
      <c r="J56" s="275"/>
      <c r="K56" s="276"/>
      <c r="L56" s="81"/>
      <c r="M56" s="82"/>
      <c r="N56" s="42"/>
      <c r="O56" s="51"/>
      <c r="P56" s="81"/>
      <c r="Q56" s="53"/>
      <c r="R56" s="16" t="b">
        <v>1</v>
      </c>
      <c r="S56" s="101"/>
      <c r="T56" s="101"/>
    </row>
    <row r="57" spans="1:20" ht="25.5" customHeight="1" x14ac:dyDescent="0.3">
      <c r="A57" s="27"/>
      <c r="B57" s="341" t="s">
        <v>45</v>
      </c>
      <c r="C57" s="342"/>
      <c r="D57" s="272"/>
      <c r="E57" s="273"/>
      <c r="F57" s="271"/>
      <c r="G57" s="274"/>
      <c r="H57" s="271"/>
      <c r="I57" s="274"/>
      <c r="J57" s="271"/>
      <c r="K57" s="274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1"/>
      <c r="T57" s="101"/>
    </row>
    <row r="58" spans="1:20" ht="15" customHeight="1" x14ac:dyDescent="0.3">
      <c r="A58" s="27"/>
      <c r="B58" s="341" t="s">
        <v>46</v>
      </c>
      <c r="C58" s="342"/>
      <c r="D58" s="272"/>
      <c r="E58" s="273"/>
      <c r="F58" s="271"/>
      <c r="G58" s="274"/>
      <c r="H58" s="271"/>
      <c r="I58" s="274"/>
      <c r="J58" s="271"/>
      <c r="K58" s="274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1"/>
      <c r="T58" s="101"/>
    </row>
    <row r="59" spans="1:20" ht="12.75" customHeight="1" x14ac:dyDescent="0.3">
      <c r="A59" s="17"/>
      <c r="B59" s="345">
        <f>COUNTA(B57:C58)</f>
        <v>2</v>
      </c>
      <c r="C59" s="346"/>
      <c r="D59" s="269"/>
      <c r="E59" s="269"/>
      <c r="F59" s="269"/>
      <c r="G59" s="270"/>
      <c r="H59" s="269"/>
      <c r="I59" s="270"/>
      <c r="J59" s="269"/>
      <c r="K59" s="270"/>
      <c r="L59" s="42"/>
      <c r="M59" s="51"/>
      <c r="N59" s="42"/>
      <c r="O59" s="51"/>
      <c r="P59" s="42"/>
      <c r="Q59" s="53"/>
      <c r="R59" s="16" t="b">
        <v>1</v>
      </c>
      <c r="S59" s="101"/>
      <c r="T59" s="101"/>
    </row>
    <row r="60" spans="1:20" x14ac:dyDescent="0.3">
      <c r="A60" s="79" t="s">
        <v>17</v>
      </c>
      <c r="B60" s="45"/>
      <c r="C60" s="38"/>
      <c r="D60" s="269"/>
      <c r="E60" s="269"/>
      <c r="F60" s="269"/>
      <c r="G60" s="270"/>
      <c r="H60" s="269"/>
      <c r="I60" s="270"/>
      <c r="J60" s="269"/>
      <c r="K60" s="270"/>
      <c r="L60" s="42"/>
      <c r="M60" s="51"/>
      <c r="N60" s="42"/>
      <c r="O60" s="51"/>
      <c r="P60" s="42"/>
      <c r="Q60" s="53"/>
      <c r="R60" s="16" t="b">
        <v>1</v>
      </c>
      <c r="S60" s="101"/>
      <c r="T60" s="101"/>
    </row>
    <row r="61" spans="1:20" x14ac:dyDescent="0.3">
      <c r="A61" s="27"/>
      <c r="B61" s="343" t="s">
        <v>80</v>
      </c>
      <c r="C61" s="344"/>
      <c r="D61" s="272">
        <v>2300</v>
      </c>
      <c r="E61" s="273">
        <v>1300</v>
      </c>
      <c r="F61" s="271">
        <v>300</v>
      </c>
      <c r="G61" s="274">
        <v>250</v>
      </c>
      <c r="H61" s="271">
        <v>450</v>
      </c>
      <c r="I61" s="274">
        <v>250</v>
      </c>
      <c r="J61" s="271">
        <v>250</v>
      </c>
      <c r="K61" s="274">
        <v>200</v>
      </c>
      <c r="L61" s="55"/>
      <c r="M61" s="61"/>
      <c r="N61" s="70">
        <f>IF(ISERROR(L61+J61+H61+F61),"Invalid Input",L61+J61+H61+F61)</f>
        <v>1000</v>
      </c>
      <c r="O61" s="71">
        <f>IF(ISERROR(G61+I61+K61+M61),"Invalid Input",G61+I61+K61+M61)</f>
        <v>700</v>
      </c>
      <c r="P61" s="68">
        <v>0</v>
      </c>
      <c r="Q61" s="53">
        <f>IF(ISERROR(P61-O61),"Invalid Input",(P61-O61))</f>
        <v>-700</v>
      </c>
      <c r="R61" s="16" t="b">
        <v>1</v>
      </c>
      <c r="S61" s="101"/>
      <c r="T61" s="101"/>
    </row>
    <row r="62" spans="1:20" x14ac:dyDescent="0.3">
      <c r="A62" s="27"/>
      <c r="B62" s="343" t="s">
        <v>79</v>
      </c>
      <c r="C62" s="344"/>
      <c r="D62" s="272">
        <v>9</v>
      </c>
      <c r="E62" s="273">
        <v>5</v>
      </c>
      <c r="F62" s="271">
        <v>0</v>
      </c>
      <c r="G62" s="274">
        <v>0</v>
      </c>
      <c r="H62" s="271">
        <v>1</v>
      </c>
      <c r="I62" s="274">
        <v>1</v>
      </c>
      <c r="J62" s="271">
        <v>2</v>
      </c>
      <c r="K62" s="274">
        <v>2</v>
      </c>
      <c r="L62" s="55"/>
      <c r="M62" s="61"/>
      <c r="N62" s="70">
        <f>IF(ISERROR(L62+J62+H62+F62),"Invalid Input",L62+J62+H62+F62)</f>
        <v>3</v>
      </c>
      <c r="O62" s="71">
        <f>IF(ISERROR(G62+I62+K62+M62),"Invalid Input",G62+I62+K62+M62)</f>
        <v>3</v>
      </c>
      <c r="P62" s="68">
        <v>0</v>
      </c>
      <c r="Q62" s="53">
        <f>IF(ISERROR(P62-O62),"Invalid Input",(P62-O62))</f>
        <v>-3</v>
      </c>
      <c r="R62" s="16" t="b">
        <v>1</v>
      </c>
      <c r="S62" s="101"/>
      <c r="T62" s="101"/>
    </row>
    <row r="63" spans="1:20" x14ac:dyDescent="0.3">
      <c r="A63" s="27"/>
      <c r="B63" s="343" t="s">
        <v>81</v>
      </c>
      <c r="C63" s="344"/>
      <c r="D63" s="272">
        <v>1100</v>
      </c>
      <c r="E63" s="273">
        <v>800</v>
      </c>
      <c r="F63" s="271">
        <v>200</v>
      </c>
      <c r="G63" s="274">
        <v>170</v>
      </c>
      <c r="H63" s="271">
        <v>250</v>
      </c>
      <c r="I63" s="274">
        <v>250</v>
      </c>
      <c r="J63" s="271">
        <v>350</v>
      </c>
      <c r="K63" s="274">
        <v>350</v>
      </c>
      <c r="L63" s="55"/>
      <c r="M63" s="61"/>
      <c r="N63" s="70">
        <f>IF(ISERROR(L63+J63+H63+F63),"Invalid Input",L63+J63+H63+F63)</f>
        <v>800</v>
      </c>
      <c r="O63" s="71">
        <f>IF(ISERROR(G63+I63+K63+M63),"Invalid Input",G63+I63+K63+M63)</f>
        <v>770</v>
      </c>
      <c r="P63" s="68">
        <v>0</v>
      </c>
      <c r="Q63" s="53">
        <f>IF(ISERROR(P63-O63),"Invalid Input",(P63-O63))</f>
        <v>-770</v>
      </c>
      <c r="R63" s="16"/>
      <c r="S63" s="101"/>
      <c r="T63" s="101"/>
    </row>
    <row r="64" spans="1:20" ht="15" customHeight="1" x14ac:dyDescent="0.3">
      <c r="A64" s="27"/>
      <c r="B64" s="345">
        <f>COUNTA(B61:C62)</f>
        <v>2</v>
      </c>
      <c r="C64" s="346"/>
      <c r="D64" s="269"/>
      <c r="E64" s="269"/>
      <c r="F64" s="269"/>
      <c r="G64" s="270"/>
      <c r="H64" s="269"/>
      <c r="I64" s="270"/>
      <c r="J64" s="269"/>
      <c r="K64" s="270"/>
      <c r="L64" s="42"/>
      <c r="M64" s="51"/>
      <c r="N64" s="42"/>
      <c r="O64" s="51"/>
      <c r="P64" s="42"/>
      <c r="Q64" s="53"/>
      <c r="R64" s="16" t="b">
        <v>1</v>
      </c>
      <c r="S64" s="101"/>
      <c r="T64" s="101"/>
    </row>
    <row r="65" spans="1:20" x14ac:dyDescent="0.3">
      <c r="A65" s="79" t="s">
        <v>18</v>
      </c>
      <c r="B65" s="37"/>
      <c r="C65" s="38"/>
      <c r="D65" s="275"/>
      <c r="E65" s="275"/>
      <c r="F65" s="275"/>
      <c r="G65" s="276"/>
      <c r="H65" s="275"/>
      <c r="I65" s="276"/>
      <c r="J65" s="275"/>
      <c r="K65" s="276"/>
      <c r="L65" s="81"/>
      <c r="M65" s="82"/>
      <c r="N65" s="42"/>
      <c r="O65" s="51"/>
      <c r="P65" s="81"/>
      <c r="Q65" s="53"/>
      <c r="R65" s="16" t="b">
        <v>1</v>
      </c>
      <c r="S65" s="101"/>
      <c r="T65" s="101"/>
    </row>
    <row r="66" spans="1:20" x14ac:dyDescent="0.3">
      <c r="A66" s="27"/>
      <c r="B66" s="37" t="s">
        <v>85</v>
      </c>
      <c r="C66" s="38"/>
      <c r="D66" s="272">
        <v>3776</v>
      </c>
      <c r="E66" s="273">
        <v>0</v>
      </c>
      <c r="F66" s="271">
        <v>0</v>
      </c>
      <c r="G66" s="274">
        <v>0</v>
      </c>
      <c r="H66" s="271">
        <v>0</v>
      </c>
      <c r="I66" s="274">
        <v>0</v>
      </c>
      <c r="J66" s="271">
        <v>0</v>
      </c>
      <c r="K66" s="274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1"/>
      <c r="T66" s="101"/>
    </row>
    <row r="67" spans="1:20" x14ac:dyDescent="0.3">
      <c r="A67" s="27"/>
      <c r="B67" s="37" t="s">
        <v>82</v>
      </c>
      <c r="C67" s="38"/>
      <c r="D67" s="272">
        <v>50</v>
      </c>
      <c r="E67" s="273">
        <v>0</v>
      </c>
      <c r="F67" s="271">
        <v>0</v>
      </c>
      <c r="G67" s="274">
        <v>0</v>
      </c>
      <c r="H67" s="271">
        <v>0</v>
      </c>
      <c r="I67" s="274">
        <v>0</v>
      </c>
      <c r="J67" s="271">
        <v>0</v>
      </c>
      <c r="K67" s="274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1"/>
      <c r="T67" s="101"/>
    </row>
    <row r="68" spans="1:20" x14ac:dyDescent="0.3">
      <c r="A68" s="23"/>
      <c r="B68" s="37" t="s">
        <v>83</v>
      </c>
      <c r="C68" s="38"/>
      <c r="D68" s="272">
        <v>62942</v>
      </c>
      <c r="E68" s="273">
        <v>0</v>
      </c>
      <c r="F68" s="271">
        <v>0</v>
      </c>
      <c r="G68" s="274">
        <v>0</v>
      </c>
      <c r="H68" s="271">
        <v>0</v>
      </c>
      <c r="I68" s="274">
        <v>0</v>
      </c>
      <c r="J68" s="271">
        <v>0</v>
      </c>
      <c r="K68" s="274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1"/>
      <c r="T68" s="101"/>
    </row>
    <row r="69" spans="1:20" x14ac:dyDescent="0.3">
      <c r="A69" s="17"/>
      <c r="B69" s="37" t="s">
        <v>84</v>
      </c>
      <c r="C69" s="38"/>
      <c r="D69" s="272">
        <v>3000</v>
      </c>
      <c r="E69" s="273">
        <v>0</v>
      </c>
      <c r="F69" s="271">
        <v>0</v>
      </c>
      <c r="G69" s="274">
        <v>0</v>
      </c>
      <c r="H69" s="271">
        <v>0</v>
      </c>
      <c r="I69" s="274">
        <v>0</v>
      </c>
      <c r="J69" s="271">
        <v>0</v>
      </c>
      <c r="K69" s="274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1"/>
      <c r="T69" s="101"/>
    </row>
    <row r="70" spans="1:20" x14ac:dyDescent="0.3">
      <c r="D70" s="269"/>
      <c r="E70" s="269"/>
      <c r="F70" s="269"/>
      <c r="G70" s="270"/>
      <c r="H70" s="269"/>
      <c r="I70" s="270"/>
      <c r="J70" s="269"/>
      <c r="K70" s="270"/>
      <c r="L70" s="42"/>
      <c r="M70" s="51"/>
      <c r="N70" s="42"/>
      <c r="O70" s="51"/>
      <c r="P70" s="42"/>
      <c r="Q70" s="53"/>
      <c r="R70" s="16"/>
      <c r="S70" s="101"/>
      <c r="T70" s="101"/>
    </row>
    <row r="71" spans="1:20" x14ac:dyDescent="0.3">
      <c r="A71" s="79" t="s">
        <v>26</v>
      </c>
      <c r="B71" s="37"/>
      <c r="C71" s="38"/>
      <c r="D71" s="275"/>
      <c r="E71" s="275"/>
      <c r="F71" s="275"/>
      <c r="G71" s="276"/>
      <c r="H71" s="275"/>
      <c r="I71" s="276"/>
      <c r="J71" s="275"/>
      <c r="K71" s="276"/>
      <c r="L71" s="81"/>
      <c r="M71" s="82"/>
      <c r="N71" s="42"/>
      <c r="O71" s="51"/>
      <c r="P71" s="81"/>
      <c r="Q71" s="53"/>
      <c r="R71" s="16" t="b">
        <v>1</v>
      </c>
      <c r="S71" s="101"/>
      <c r="T71" s="101"/>
    </row>
    <row r="72" spans="1:20" ht="14.1" customHeight="1" x14ac:dyDescent="0.3">
      <c r="A72" s="23"/>
      <c r="B72" s="343" t="s">
        <v>47</v>
      </c>
      <c r="C72" s="344"/>
      <c r="D72" s="272"/>
      <c r="E72" s="273"/>
      <c r="F72" s="271"/>
      <c r="G72" s="274"/>
      <c r="H72" s="271"/>
      <c r="I72" s="274"/>
      <c r="J72" s="271"/>
      <c r="K72" s="274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1"/>
      <c r="T72" s="101"/>
    </row>
    <row r="73" spans="1:20" x14ac:dyDescent="0.3">
      <c r="A73" s="27"/>
      <c r="B73" s="343" t="s">
        <v>48</v>
      </c>
      <c r="C73" s="344"/>
      <c r="D73" s="272"/>
      <c r="E73" s="273"/>
      <c r="F73" s="271"/>
      <c r="G73" s="274"/>
      <c r="H73" s="271"/>
      <c r="I73" s="274"/>
      <c r="J73" s="271"/>
      <c r="K73" s="274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1"/>
      <c r="T73" s="101"/>
    </row>
    <row r="74" spans="1:20" x14ac:dyDescent="0.3">
      <c r="A74" s="27"/>
      <c r="B74" s="343" t="s">
        <v>49</v>
      </c>
      <c r="C74" s="344"/>
      <c r="D74" s="272"/>
      <c r="E74" s="273"/>
      <c r="F74" s="271"/>
      <c r="G74" s="274"/>
      <c r="H74" s="271"/>
      <c r="I74" s="274"/>
      <c r="J74" s="271"/>
      <c r="K74" s="274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1"/>
      <c r="T74" s="101"/>
    </row>
    <row r="75" spans="1:20" x14ac:dyDescent="0.3">
      <c r="A75" s="27"/>
      <c r="B75" s="343" t="s">
        <v>50</v>
      </c>
      <c r="C75" s="344"/>
      <c r="D75" s="272"/>
      <c r="E75" s="273"/>
      <c r="F75" s="271"/>
      <c r="G75" s="274"/>
      <c r="H75" s="271"/>
      <c r="I75" s="274"/>
      <c r="J75" s="271"/>
      <c r="K75" s="274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1"/>
      <c r="T75" s="101"/>
    </row>
    <row r="76" spans="1:20" ht="26.25" customHeight="1" x14ac:dyDescent="0.3">
      <c r="A76" s="17"/>
      <c r="B76" s="347" t="s">
        <v>51</v>
      </c>
      <c r="C76" s="348"/>
      <c r="D76" s="272"/>
      <c r="E76" s="273"/>
      <c r="F76" s="271"/>
      <c r="G76" s="274"/>
      <c r="H76" s="271"/>
      <c r="I76" s="274"/>
      <c r="J76" s="271"/>
      <c r="K76" s="274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1"/>
      <c r="T76" s="101"/>
    </row>
    <row r="77" spans="1:20" x14ac:dyDescent="0.3">
      <c r="A77" s="27"/>
      <c r="B77" s="343" t="s">
        <v>52</v>
      </c>
      <c r="C77" s="344"/>
      <c r="D77" s="272"/>
      <c r="E77" s="273"/>
      <c r="F77" s="271"/>
      <c r="G77" s="274"/>
      <c r="H77" s="271"/>
      <c r="I77" s="274"/>
      <c r="J77" s="271"/>
      <c r="K77" s="274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1"/>
      <c r="T77" s="101"/>
    </row>
    <row r="78" spans="1:20" x14ac:dyDescent="0.3">
      <c r="A78" s="27"/>
      <c r="B78" s="343" t="s">
        <v>53</v>
      </c>
      <c r="C78" s="344"/>
      <c r="D78" s="272"/>
      <c r="E78" s="273"/>
      <c r="F78" s="271"/>
      <c r="G78" s="274"/>
      <c r="H78" s="271"/>
      <c r="I78" s="274"/>
      <c r="J78" s="271"/>
      <c r="K78" s="274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1"/>
      <c r="T78" s="101"/>
    </row>
    <row r="79" spans="1:20" x14ac:dyDescent="0.3">
      <c r="A79" s="17"/>
      <c r="B79" s="343" t="s">
        <v>54</v>
      </c>
      <c r="C79" s="344"/>
      <c r="D79" s="272"/>
      <c r="E79" s="273"/>
      <c r="F79" s="271"/>
      <c r="G79" s="274"/>
      <c r="H79" s="271"/>
      <c r="I79" s="274"/>
      <c r="J79" s="271"/>
      <c r="K79" s="274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1"/>
      <c r="T79" s="101"/>
    </row>
    <row r="80" spans="1:20" x14ac:dyDescent="0.3">
      <c r="A80" s="27"/>
      <c r="B80" s="343" t="s">
        <v>55</v>
      </c>
      <c r="C80" s="344"/>
      <c r="D80" s="272"/>
      <c r="E80" s="273"/>
      <c r="F80" s="271"/>
      <c r="G80" s="274"/>
      <c r="H80" s="271"/>
      <c r="I80" s="274"/>
      <c r="J80" s="271"/>
      <c r="K80" s="274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1"/>
      <c r="T80" s="101"/>
    </row>
    <row r="81" spans="1:20" x14ac:dyDescent="0.3">
      <c r="A81" s="27"/>
      <c r="B81" s="343" t="s">
        <v>56</v>
      </c>
      <c r="C81" s="344"/>
      <c r="D81" s="272"/>
      <c r="E81" s="273"/>
      <c r="F81" s="271"/>
      <c r="G81" s="274"/>
      <c r="H81" s="271"/>
      <c r="I81" s="274"/>
      <c r="J81" s="271"/>
      <c r="K81" s="274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1"/>
      <c r="T81" s="101"/>
    </row>
    <row r="82" spans="1:20" x14ac:dyDescent="0.3">
      <c r="A82" s="27"/>
      <c r="B82" s="343" t="s">
        <v>57</v>
      </c>
      <c r="C82" s="344"/>
      <c r="D82" s="272"/>
      <c r="E82" s="273"/>
      <c r="F82" s="271"/>
      <c r="G82" s="274"/>
      <c r="H82" s="271"/>
      <c r="I82" s="274"/>
      <c r="J82" s="271"/>
      <c r="K82" s="274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1"/>
      <c r="T82" s="101"/>
    </row>
    <row r="83" spans="1:20" x14ac:dyDescent="0.3">
      <c r="A83" s="27"/>
      <c r="B83" s="343" t="s">
        <v>58</v>
      </c>
      <c r="C83" s="344"/>
      <c r="D83" s="272"/>
      <c r="E83" s="273"/>
      <c r="F83" s="271"/>
      <c r="G83" s="274"/>
      <c r="H83" s="271"/>
      <c r="I83" s="274"/>
      <c r="J83" s="271"/>
      <c r="K83" s="274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1"/>
      <c r="T83" s="101"/>
    </row>
    <row r="84" spans="1:20" ht="12" customHeight="1" x14ac:dyDescent="0.3">
      <c r="A84" s="27"/>
      <c r="B84" s="345">
        <f>COUNTA(B72:C83)</f>
        <v>12</v>
      </c>
      <c r="C84" s="346"/>
      <c r="D84" s="269"/>
      <c r="E84" s="269"/>
      <c r="F84" s="269"/>
      <c r="G84" s="270"/>
      <c r="H84" s="269"/>
      <c r="I84" s="270"/>
      <c r="J84" s="269"/>
      <c r="K84" s="270"/>
      <c r="L84" s="42"/>
      <c r="M84" s="51"/>
      <c r="N84" s="42"/>
      <c r="O84" s="51"/>
      <c r="P84" s="42"/>
      <c r="Q84" s="53"/>
      <c r="R84" s="16" t="b">
        <v>1</v>
      </c>
      <c r="S84" s="101"/>
      <c r="T84" s="101"/>
    </row>
    <row r="85" spans="1:20" x14ac:dyDescent="0.3">
      <c r="A85" s="79" t="s">
        <v>21</v>
      </c>
      <c r="B85" s="37"/>
      <c r="C85" s="38"/>
      <c r="D85" s="269"/>
      <c r="E85" s="269"/>
      <c r="F85" s="269"/>
      <c r="G85" s="270"/>
      <c r="H85" s="269"/>
      <c r="I85" s="270"/>
      <c r="J85" s="269"/>
      <c r="K85" s="270"/>
      <c r="L85" s="42"/>
      <c r="M85" s="51"/>
      <c r="N85" s="42"/>
      <c r="O85" s="51"/>
      <c r="P85" s="42"/>
      <c r="Q85" s="53"/>
      <c r="R85" s="16" t="b">
        <v>1</v>
      </c>
      <c r="S85" s="101"/>
      <c r="T85" s="101"/>
    </row>
    <row r="86" spans="1:20" ht="30" customHeight="1" x14ac:dyDescent="0.3">
      <c r="A86" s="27"/>
      <c r="B86" s="341" t="s">
        <v>59</v>
      </c>
      <c r="C86" s="342"/>
      <c r="D86" s="272"/>
      <c r="E86" s="273"/>
      <c r="F86" s="271"/>
      <c r="G86" s="274"/>
      <c r="H86" s="271"/>
      <c r="I86" s="274"/>
      <c r="J86" s="271"/>
      <c r="K86" s="274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1"/>
      <c r="T86" s="101"/>
    </row>
    <row r="87" spans="1:20" ht="12.75" customHeight="1" x14ac:dyDescent="0.3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2"/>
      <c r="T87" s="102"/>
    </row>
    <row r="88" spans="1:20" x14ac:dyDescent="0.3">
      <c r="A88" s="74" t="str">
        <f>SheetNames!A25</f>
        <v>EC139</v>
      </c>
    </row>
  </sheetData>
  <mergeCells count="48">
    <mergeCell ref="B73:C73"/>
    <mergeCell ref="B74:C74"/>
    <mergeCell ref="B75:C75"/>
    <mergeCell ref="B28:C28"/>
    <mergeCell ref="B64:C64"/>
    <mergeCell ref="B41:C41"/>
    <mergeCell ref="B47:C47"/>
    <mergeCell ref="B48:C48"/>
    <mergeCell ref="B36:C36"/>
    <mergeCell ref="B37:C37"/>
    <mergeCell ref="A38:C38"/>
    <mergeCell ref="B42:C42"/>
    <mergeCell ref="A51:C51"/>
    <mergeCell ref="B53:C53"/>
    <mergeCell ref="B34:C34"/>
    <mergeCell ref="B61:C61"/>
    <mergeCell ref="B62:C62"/>
    <mergeCell ref="B54:C54"/>
    <mergeCell ref="B58:C58"/>
    <mergeCell ref="A22:C22"/>
    <mergeCell ref="B24:C24"/>
    <mergeCell ref="B25:C25"/>
    <mergeCell ref="B26:C26"/>
    <mergeCell ref="B27:C27"/>
    <mergeCell ref="B33:C33"/>
    <mergeCell ref="B40:C40"/>
    <mergeCell ref="B57:C57"/>
    <mergeCell ref="B59:C59"/>
    <mergeCell ref="B29:C29"/>
    <mergeCell ref="B30:C30"/>
    <mergeCell ref="B32:C32"/>
    <mergeCell ref="B55:C55"/>
    <mergeCell ref="B86:C86"/>
    <mergeCell ref="B43:C43"/>
    <mergeCell ref="A45:C45"/>
    <mergeCell ref="B49:C49"/>
    <mergeCell ref="B50:C50"/>
    <mergeCell ref="B76:C76"/>
    <mergeCell ref="B78:C78"/>
    <mergeCell ref="B79:C79"/>
    <mergeCell ref="B80:C80"/>
    <mergeCell ref="B63:C63"/>
    <mergeCell ref="B77:C77"/>
    <mergeCell ref="B81:C81"/>
    <mergeCell ref="B82:C82"/>
    <mergeCell ref="B83:C83"/>
    <mergeCell ref="B84:C84"/>
    <mergeCell ref="B72:C72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6" tint="-0.249977111117893"/>
    <pageSetUpPr fitToPage="1"/>
  </sheetPr>
  <dimension ref="A1:T88"/>
  <sheetViews>
    <sheetView showGridLines="0" tabSelected="1" zoomScale="89" zoomScaleNormal="89" workbookViewId="0"/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7" customWidth="1"/>
    <col min="20" max="20" width="35" style="87" customWidth="1"/>
    <col min="21" max="16384" width="16.5546875" style="2"/>
  </cols>
  <sheetData>
    <row r="1" spans="1:20" x14ac:dyDescent="0.3">
      <c r="A1" s="65" t="str">
        <f>A88&amp;" - "&amp;VLOOKUP(A88,SheetNames!A2:C43,3,FALSE)</f>
        <v>DC13 - Chris Hani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3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28.2" x14ac:dyDescent="0.3">
      <c r="D4" s="88" t="s">
        <v>33</v>
      </c>
    </row>
    <row r="5" spans="1:20" ht="27.6" x14ac:dyDescent="0.3">
      <c r="C5" s="126" t="s">
        <v>62</v>
      </c>
      <c r="D5" s="127"/>
      <c r="E5" s="91" t="s">
        <v>36</v>
      </c>
    </row>
    <row r="6" spans="1:20" x14ac:dyDescent="0.3">
      <c r="C6" s="126" t="s">
        <v>29</v>
      </c>
      <c r="D6" s="128"/>
      <c r="E6" s="90" t="s">
        <v>32</v>
      </c>
    </row>
    <row r="7" spans="1:20" ht="27.6" x14ac:dyDescent="0.3">
      <c r="A7" s="67"/>
      <c r="B7" s="62"/>
      <c r="C7" s="129" t="s">
        <v>63</v>
      </c>
      <c r="D7" s="13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3">
      <c r="A8" s="67"/>
      <c r="B8" s="62"/>
      <c r="C8" s="119" t="s">
        <v>64</v>
      </c>
      <c r="D8" s="13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3">
      <c r="A9" s="67"/>
      <c r="B9" s="62"/>
      <c r="C9" s="131" t="s">
        <v>65</v>
      </c>
      <c r="D9" s="13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3">
      <c r="A10" s="67"/>
      <c r="B10" s="62"/>
      <c r="C10" s="129" t="s">
        <v>66</v>
      </c>
      <c r="D10" s="130">
        <v>150291</v>
      </c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3">
      <c r="A11" s="67"/>
      <c r="B11" s="62"/>
      <c r="C11" s="129" t="s">
        <v>67</v>
      </c>
      <c r="D11" s="127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3">
      <c r="A12" s="67"/>
      <c r="B12" s="62"/>
      <c r="C12" s="129" t="s">
        <v>68</v>
      </c>
      <c r="D12" s="130">
        <v>165183</v>
      </c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3">
      <c r="A13" s="67"/>
      <c r="B13" s="62"/>
      <c r="C13" s="129" t="s">
        <v>69</v>
      </c>
      <c r="D13" s="13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x14ac:dyDescent="0.3">
      <c r="A14" s="67"/>
      <c r="B14" s="62"/>
      <c r="C14" s="129" t="s">
        <v>70</v>
      </c>
      <c r="D14" s="13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3">
      <c r="A15" s="67"/>
      <c r="B15" s="62"/>
      <c r="C15" s="126" t="s">
        <v>71</v>
      </c>
      <c r="D15" s="13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3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3">
      <c r="A17" s="67" t="s">
        <v>180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8" x14ac:dyDescent="0.3">
      <c r="A18" s="4" t="s">
        <v>0</v>
      </c>
      <c r="B18" s="5"/>
      <c r="C18" s="5"/>
      <c r="D18" s="46" t="s">
        <v>174</v>
      </c>
      <c r="E18" s="8" t="s">
        <v>181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182</v>
      </c>
      <c r="P18" s="7" t="s">
        <v>175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3">
      <c r="A22" s="349" t="s">
        <v>19</v>
      </c>
      <c r="B22" s="350"/>
      <c r="C22" s="351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3">
      <c r="A24" s="23"/>
      <c r="B24" s="347" t="s">
        <v>72</v>
      </c>
      <c r="C24" s="34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9"/>
      <c r="T24" s="99"/>
    </row>
    <row r="25" spans="1:20" ht="15" customHeight="1" x14ac:dyDescent="0.3">
      <c r="A25" s="23"/>
      <c r="B25" s="347" t="s">
        <v>73</v>
      </c>
      <c r="C25" s="34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9"/>
      <c r="T25" s="99"/>
    </row>
    <row r="26" spans="1:20" ht="15" customHeight="1" x14ac:dyDescent="0.3">
      <c r="A26" s="23"/>
      <c r="B26" s="347" t="s">
        <v>27</v>
      </c>
      <c r="C26" s="34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9"/>
      <c r="T26" s="99"/>
    </row>
    <row r="27" spans="1:20" ht="15" customHeight="1" x14ac:dyDescent="0.3">
      <c r="A27" s="23"/>
      <c r="B27" s="347" t="s">
        <v>28</v>
      </c>
      <c r="C27" s="34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9"/>
      <c r="T27" s="99"/>
    </row>
    <row r="28" spans="1:20" ht="15" customHeight="1" x14ac:dyDescent="0.3">
      <c r="A28" s="23"/>
      <c r="B28" s="347" t="s">
        <v>172</v>
      </c>
      <c r="C28" s="34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9"/>
      <c r="T28" s="99"/>
    </row>
    <row r="29" spans="1:20" ht="15" customHeight="1" x14ac:dyDescent="0.3">
      <c r="A29" s="23"/>
      <c r="B29" s="347" t="s">
        <v>34</v>
      </c>
      <c r="C29" s="34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9"/>
      <c r="T29" s="99"/>
    </row>
    <row r="30" spans="1:20" ht="15" customHeight="1" x14ac:dyDescent="0.3">
      <c r="A30" s="23"/>
      <c r="B30" s="347" t="s">
        <v>35</v>
      </c>
      <c r="C30" s="34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9"/>
      <c r="T30" s="99"/>
    </row>
    <row r="31" spans="1:20" ht="15" customHeight="1" x14ac:dyDescent="0.3">
      <c r="A31" s="23"/>
      <c r="B31" s="125" t="s">
        <v>170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9"/>
      <c r="T31" s="99"/>
    </row>
    <row r="32" spans="1:20" ht="15" customHeight="1" x14ac:dyDescent="0.3">
      <c r="A32" s="23"/>
      <c r="B32" s="347" t="s">
        <v>30</v>
      </c>
      <c r="C32" s="34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9"/>
      <c r="T32" s="99"/>
    </row>
    <row r="33" spans="1:20" ht="15" customHeight="1" x14ac:dyDescent="0.3">
      <c r="A33" s="23"/>
      <c r="B33" s="347" t="s">
        <v>74</v>
      </c>
      <c r="C33" s="34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9"/>
      <c r="T33" s="99"/>
    </row>
    <row r="34" spans="1:20" ht="15" customHeight="1" x14ac:dyDescent="0.3">
      <c r="A34" s="23"/>
      <c r="B34" s="347" t="s">
        <v>75</v>
      </c>
      <c r="C34" s="34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9"/>
      <c r="T34" s="99"/>
    </row>
    <row r="35" spans="1:20" x14ac:dyDescent="0.3">
      <c r="A35" s="23"/>
      <c r="B35" s="125" t="s">
        <v>171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9"/>
      <c r="T35" s="99"/>
    </row>
    <row r="36" spans="1:20" ht="15" customHeight="1" x14ac:dyDescent="0.3">
      <c r="A36" s="23"/>
      <c r="B36" s="347" t="s">
        <v>76</v>
      </c>
      <c r="C36" s="34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9"/>
      <c r="T36" s="99"/>
    </row>
    <row r="37" spans="1:20" s="83" customFormat="1" ht="8.1" customHeight="1" x14ac:dyDescent="0.3">
      <c r="A37" s="80"/>
      <c r="B37" s="354">
        <f>COUNTA(B24:B36)</f>
        <v>13</v>
      </c>
      <c r="C37" s="355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6" t="b">
        <v>1</v>
      </c>
      <c r="S37" s="100"/>
      <c r="T37" s="100"/>
    </row>
    <row r="38" spans="1:20" x14ac:dyDescent="0.3">
      <c r="A38" s="356" t="s">
        <v>37</v>
      </c>
      <c r="B38" s="357"/>
      <c r="C38" s="358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99"/>
      <c r="T38" s="99"/>
    </row>
    <row r="39" spans="1:20" ht="8.1" customHeight="1" x14ac:dyDescent="0.3">
      <c r="A39" s="120"/>
      <c r="B39" s="121"/>
      <c r="C39" s="122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99"/>
      <c r="T39" s="99"/>
    </row>
    <row r="40" spans="1:20" ht="15" customHeight="1" x14ac:dyDescent="0.3">
      <c r="A40" s="27"/>
      <c r="B40" s="347" t="s">
        <v>43</v>
      </c>
      <c r="C40" s="34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9"/>
      <c r="T40" s="99"/>
    </row>
    <row r="41" spans="1:20" ht="15" customHeight="1" x14ac:dyDescent="0.3">
      <c r="A41" s="27"/>
      <c r="B41" s="347" t="s">
        <v>42</v>
      </c>
      <c r="C41" s="34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9"/>
      <c r="T41" s="99"/>
    </row>
    <row r="42" spans="1:20" ht="15" customHeight="1" x14ac:dyDescent="0.3">
      <c r="A42" s="27"/>
      <c r="B42" s="347" t="s">
        <v>77</v>
      </c>
      <c r="C42" s="348">
        <v>0</v>
      </c>
      <c r="D42" s="59"/>
      <c r="E42" s="60">
        <v>2148</v>
      </c>
      <c r="F42" s="55">
        <v>537</v>
      </c>
      <c r="G42" s="61">
        <v>804</v>
      </c>
      <c r="H42" s="55">
        <v>537</v>
      </c>
      <c r="I42" s="61">
        <v>440</v>
      </c>
      <c r="J42" s="55"/>
      <c r="K42" s="61"/>
      <c r="L42" s="55"/>
      <c r="M42" s="61"/>
      <c r="N42" s="70">
        <f>IF(ISERROR(L42+J42+H42+F42),"Invalid Input",L42+J42+H42+F42)</f>
        <v>1074</v>
      </c>
      <c r="O42" s="71">
        <f>IF(ISERROR(G42+I42+K42+M42),"Invalid Input",G42+I42+K42+M42)</f>
        <v>1244</v>
      </c>
      <c r="P42" s="68">
        <v>0</v>
      </c>
      <c r="Q42" s="53">
        <f>IF(ISERROR(P42-O42),"Invalid Input",(P42-O42))</f>
        <v>-1244</v>
      </c>
      <c r="R42" s="16" t="b">
        <v>1</v>
      </c>
      <c r="S42" s="99"/>
      <c r="T42" s="99"/>
    </row>
    <row r="43" spans="1:20" ht="15" customHeight="1" x14ac:dyDescent="0.3">
      <c r="A43" s="27"/>
      <c r="B43" s="347" t="s">
        <v>78</v>
      </c>
      <c r="C43" s="34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99"/>
      <c r="T43" s="99"/>
    </row>
    <row r="44" spans="1:20" x14ac:dyDescent="0.3">
      <c r="A44" s="27"/>
      <c r="B44" s="123"/>
      <c r="C44" s="124"/>
      <c r="D44" s="104"/>
      <c r="E44" s="104"/>
      <c r="F44" s="104"/>
      <c r="G44" s="105"/>
      <c r="H44" s="104"/>
      <c r="I44" s="105"/>
      <c r="J44" s="104"/>
      <c r="K44" s="105"/>
      <c r="L44" s="104"/>
      <c r="M44" s="105"/>
      <c r="N44" s="70"/>
      <c r="O44" s="71"/>
      <c r="P44" s="105"/>
      <c r="Q44" s="53"/>
      <c r="R44" s="16"/>
      <c r="S44" s="99"/>
      <c r="T44" s="99"/>
    </row>
    <row r="45" spans="1:20" ht="14.1" customHeight="1" x14ac:dyDescent="0.3">
      <c r="A45" s="356" t="s">
        <v>25</v>
      </c>
      <c r="B45" s="357"/>
      <c r="C45" s="358"/>
      <c r="D45" s="104"/>
      <c r="E45" s="104"/>
      <c r="F45" s="104"/>
      <c r="G45" s="105"/>
      <c r="H45" s="104"/>
      <c r="I45" s="105"/>
      <c r="J45" s="104"/>
      <c r="K45" s="105"/>
      <c r="L45" s="104"/>
      <c r="M45" s="105"/>
      <c r="N45" s="70"/>
      <c r="O45" s="71"/>
      <c r="P45" s="105"/>
      <c r="Q45" s="53"/>
      <c r="R45" s="16"/>
      <c r="S45" s="99"/>
      <c r="T45" s="99"/>
    </row>
    <row r="46" spans="1:20" ht="6.75" customHeight="1" x14ac:dyDescent="0.3">
      <c r="A46" s="120"/>
      <c r="B46" s="121"/>
      <c r="C46" s="122"/>
      <c r="D46" s="104"/>
      <c r="E46" s="104"/>
      <c r="F46" s="104"/>
      <c r="G46" s="105"/>
      <c r="H46" s="104"/>
      <c r="I46" s="105"/>
      <c r="J46" s="104"/>
      <c r="K46" s="105"/>
      <c r="L46" s="104"/>
      <c r="M46" s="105"/>
      <c r="N46" s="70"/>
      <c r="O46" s="71"/>
      <c r="P46" s="105"/>
      <c r="Q46" s="53"/>
      <c r="R46" s="16"/>
      <c r="S46" s="99"/>
      <c r="T46" s="99"/>
    </row>
    <row r="47" spans="1:20" ht="15" customHeight="1" x14ac:dyDescent="0.3">
      <c r="A47" s="27"/>
      <c r="B47" s="347" t="s">
        <v>39</v>
      </c>
      <c r="C47" s="34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9"/>
      <c r="T47" s="99"/>
    </row>
    <row r="48" spans="1:20" ht="15" customHeight="1" x14ac:dyDescent="0.3">
      <c r="A48" s="27"/>
      <c r="B48" s="347" t="s">
        <v>40</v>
      </c>
      <c r="C48" s="34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9"/>
      <c r="T48" s="99"/>
    </row>
    <row r="49" spans="1:20" ht="15" customHeight="1" x14ac:dyDescent="0.3">
      <c r="A49" s="17"/>
      <c r="B49" s="347" t="s">
        <v>41</v>
      </c>
      <c r="C49" s="34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1"/>
      <c r="T49" s="101"/>
    </row>
    <row r="50" spans="1:20" ht="8.1" customHeight="1" x14ac:dyDescent="0.3">
      <c r="A50" s="23"/>
      <c r="B50" s="345">
        <f>COUNTA(B40:B49)</f>
        <v>7</v>
      </c>
      <c r="C50" s="3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1"/>
      <c r="T50" s="101"/>
    </row>
    <row r="51" spans="1:20" x14ac:dyDescent="0.3">
      <c r="A51" s="356" t="s">
        <v>20</v>
      </c>
      <c r="B51" s="357"/>
      <c r="C51" s="358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1"/>
      <c r="T51" s="101"/>
    </row>
    <row r="52" spans="1:20" x14ac:dyDescent="0.3">
      <c r="A52" s="79" t="s">
        <v>15</v>
      </c>
      <c r="B52" s="121"/>
      <c r="C52" s="122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1"/>
      <c r="T52" s="101"/>
    </row>
    <row r="53" spans="1:20" ht="26.25" customHeight="1" x14ac:dyDescent="0.3">
      <c r="A53" s="23"/>
      <c r="B53" s="347" t="s">
        <v>38</v>
      </c>
      <c r="C53" s="348">
        <v>0</v>
      </c>
      <c r="D53" s="59">
        <v>67924</v>
      </c>
      <c r="E53" s="60">
        <v>2177</v>
      </c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1"/>
      <c r="T53" s="101"/>
    </row>
    <row r="54" spans="1:20" ht="15" customHeight="1" x14ac:dyDescent="0.3">
      <c r="A54" s="27"/>
      <c r="B54" s="347" t="s">
        <v>44</v>
      </c>
      <c r="C54" s="34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1"/>
      <c r="T54" s="101"/>
    </row>
    <row r="55" spans="1:20" ht="8.1" customHeight="1" x14ac:dyDescent="0.3">
      <c r="A55" s="17"/>
      <c r="B55" s="345">
        <f>COUNTA(B53:B54)</f>
        <v>2</v>
      </c>
      <c r="C55" s="3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1"/>
      <c r="T55" s="101"/>
    </row>
    <row r="56" spans="1:20" x14ac:dyDescent="0.3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1"/>
      <c r="T56" s="101"/>
    </row>
    <row r="57" spans="1:20" ht="25.5" customHeight="1" x14ac:dyDescent="0.3">
      <c r="A57" s="27"/>
      <c r="B57" s="341" t="s">
        <v>45</v>
      </c>
      <c r="C57" s="342"/>
      <c r="D57" s="59">
        <v>53030</v>
      </c>
      <c r="E57" s="60">
        <v>799</v>
      </c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1"/>
      <c r="T57" s="101"/>
    </row>
    <row r="58" spans="1:20" ht="15" customHeight="1" x14ac:dyDescent="0.3">
      <c r="A58" s="27"/>
      <c r="B58" s="341" t="s">
        <v>46</v>
      </c>
      <c r="C58" s="342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1"/>
      <c r="T58" s="101"/>
    </row>
    <row r="59" spans="1:20" ht="12.75" customHeight="1" x14ac:dyDescent="0.3">
      <c r="A59" s="17"/>
      <c r="B59" s="345">
        <f>COUNTA(B57:C58)</f>
        <v>2</v>
      </c>
      <c r="C59" s="3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1"/>
      <c r="T59" s="101"/>
    </row>
    <row r="60" spans="1:20" x14ac:dyDescent="0.3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1"/>
      <c r="T60" s="101"/>
    </row>
    <row r="61" spans="1:20" x14ac:dyDescent="0.3">
      <c r="A61" s="27"/>
      <c r="B61" s="343" t="s">
        <v>80</v>
      </c>
      <c r="C61" s="34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1"/>
      <c r="T61" s="101"/>
    </row>
    <row r="62" spans="1:20" x14ac:dyDescent="0.3">
      <c r="A62" s="27"/>
      <c r="B62" s="343" t="s">
        <v>79</v>
      </c>
      <c r="C62" s="34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1"/>
      <c r="T62" s="101"/>
    </row>
    <row r="63" spans="1:20" x14ac:dyDescent="0.3">
      <c r="A63" s="27"/>
      <c r="B63" s="343" t="s">
        <v>81</v>
      </c>
      <c r="C63" s="34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1"/>
      <c r="T63" s="101"/>
    </row>
    <row r="64" spans="1:20" ht="15" customHeight="1" x14ac:dyDescent="0.3">
      <c r="A64" s="27"/>
      <c r="B64" s="345">
        <f>COUNTA(B61:C62)</f>
        <v>2</v>
      </c>
      <c r="C64" s="3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1"/>
      <c r="T64" s="101"/>
    </row>
    <row r="65" spans="1:20" x14ac:dyDescent="0.3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1"/>
      <c r="T65" s="101"/>
    </row>
    <row r="66" spans="1:20" x14ac:dyDescent="0.3">
      <c r="A66" s="27"/>
      <c r="B66" s="37" t="s">
        <v>85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1"/>
      <c r="T66" s="101"/>
    </row>
    <row r="67" spans="1:20" x14ac:dyDescent="0.3">
      <c r="A67" s="27"/>
      <c r="B67" s="37" t="s">
        <v>82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1"/>
      <c r="T67" s="101"/>
    </row>
    <row r="68" spans="1:20" x14ac:dyDescent="0.3">
      <c r="A68" s="23"/>
      <c r="B68" s="37" t="s">
        <v>83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1"/>
      <c r="T68" s="101"/>
    </row>
    <row r="69" spans="1:20" x14ac:dyDescent="0.3">
      <c r="A69" s="17"/>
      <c r="B69" s="37" t="s">
        <v>84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1"/>
      <c r="T69" s="101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1"/>
      <c r="T70" s="101"/>
    </row>
    <row r="71" spans="1:20" x14ac:dyDescent="0.3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1"/>
      <c r="T71" s="101"/>
    </row>
    <row r="72" spans="1:20" ht="14.1" customHeight="1" x14ac:dyDescent="0.3">
      <c r="A72" s="23"/>
      <c r="B72" s="343" t="s">
        <v>47</v>
      </c>
      <c r="C72" s="34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1"/>
      <c r="T72" s="101"/>
    </row>
    <row r="73" spans="1:20" x14ac:dyDescent="0.3">
      <c r="A73" s="27"/>
      <c r="B73" s="343" t="s">
        <v>48</v>
      </c>
      <c r="C73" s="34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1"/>
      <c r="T73" s="101"/>
    </row>
    <row r="74" spans="1:20" x14ac:dyDescent="0.3">
      <c r="A74" s="27"/>
      <c r="B74" s="343" t="s">
        <v>49</v>
      </c>
      <c r="C74" s="34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1"/>
      <c r="T74" s="101"/>
    </row>
    <row r="75" spans="1:20" x14ac:dyDescent="0.3">
      <c r="A75" s="27"/>
      <c r="B75" s="343" t="s">
        <v>50</v>
      </c>
      <c r="C75" s="34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1"/>
      <c r="T75" s="101"/>
    </row>
    <row r="76" spans="1:20" ht="26.25" customHeight="1" x14ac:dyDescent="0.3">
      <c r="A76" s="17"/>
      <c r="B76" s="347" t="s">
        <v>51</v>
      </c>
      <c r="C76" s="34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1"/>
      <c r="T76" s="101"/>
    </row>
    <row r="77" spans="1:20" x14ac:dyDescent="0.3">
      <c r="A77" s="27"/>
      <c r="B77" s="343" t="s">
        <v>52</v>
      </c>
      <c r="C77" s="34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1"/>
      <c r="T77" s="101"/>
    </row>
    <row r="78" spans="1:20" x14ac:dyDescent="0.3">
      <c r="A78" s="27"/>
      <c r="B78" s="343" t="s">
        <v>53</v>
      </c>
      <c r="C78" s="34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1"/>
      <c r="T78" s="101"/>
    </row>
    <row r="79" spans="1:20" x14ac:dyDescent="0.3">
      <c r="A79" s="17"/>
      <c r="B79" s="343" t="s">
        <v>54</v>
      </c>
      <c r="C79" s="34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1"/>
      <c r="T79" s="101"/>
    </row>
    <row r="80" spans="1:20" x14ac:dyDescent="0.3">
      <c r="A80" s="27"/>
      <c r="B80" s="343" t="s">
        <v>55</v>
      </c>
      <c r="C80" s="34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1"/>
      <c r="T80" s="101"/>
    </row>
    <row r="81" spans="1:20" x14ac:dyDescent="0.3">
      <c r="A81" s="27"/>
      <c r="B81" s="343" t="s">
        <v>56</v>
      </c>
      <c r="C81" s="3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1"/>
      <c r="T81" s="101"/>
    </row>
    <row r="82" spans="1:20" x14ac:dyDescent="0.3">
      <c r="A82" s="27"/>
      <c r="B82" s="343" t="s">
        <v>57</v>
      </c>
      <c r="C82" s="34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1"/>
      <c r="T82" s="101"/>
    </row>
    <row r="83" spans="1:20" x14ac:dyDescent="0.3">
      <c r="A83" s="27"/>
      <c r="B83" s="343" t="s">
        <v>58</v>
      </c>
      <c r="C83" s="34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1"/>
      <c r="T83" s="101"/>
    </row>
    <row r="84" spans="1:20" ht="12" customHeight="1" x14ac:dyDescent="0.3">
      <c r="A84" s="27"/>
      <c r="B84" s="345">
        <f>COUNTA(B72:C83)</f>
        <v>12</v>
      </c>
      <c r="C84" s="3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1"/>
      <c r="T84" s="101"/>
    </row>
    <row r="85" spans="1:20" x14ac:dyDescent="0.3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1"/>
      <c r="T85" s="101"/>
    </row>
    <row r="86" spans="1:20" ht="30" customHeight="1" x14ac:dyDescent="0.3">
      <c r="A86" s="27"/>
      <c r="B86" s="341" t="s">
        <v>59</v>
      </c>
      <c r="C86" s="342"/>
      <c r="D86" s="59"/>
      <c r="E86" s="60">
        <v>2024</v>
      </c>
      <c r="F86" s="55">
        <v>382</v>
      </c>
      <c r="G86" s="61">
        <v>236</v>
      </c>
      <c r="H86" s="55">
        <v>382</v>
      </c>
      <c r="I86" s="61">
        <v>198</v>
      </c>
      <c r="J86" s="55"/>
      <c r="K86" s="61"/>
      <c r="L86" s="55"/>
      <c r="M86" s="61"/>
      <c r="N86" s="70">
        <f>IF(ISERROR(L86+J86+H86+F86),"Invalid Input",L86+J86+H86+F86)</f>
        <v>764</v>
      </c>
      <c r="O86" s="71">
        <f>IF(ISERROR(G86+I86+K86+M86),"Invalid Input",G86+I86+K86+M86)</f>
        <v>434</v>
      </c>
      <c r="P86" s="68">
        <v>0</v>
      </c>
      <c r="Q86" s="53">
        <f>IF(ISERROR(P86-O86),"Invalid Input",(P86-O86))</f>
        <v>-434</v>
      </c>
      <c r="R86" s="16" t="b">
        <v>1</v>
      </c>
      <c r="S86" s="101"/>
      <c r="T86" s="101"/>
    </row>
    <row r="87" spans="1:20" ht="12.75" customHeight="1" x14ac:dyDescent="0.3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2"/>
      <c r="T87" s="102"/>
    </row>
    <row r="88" spans="1:20" x14ac:dyDescent="0.3">
      <c r="A88" s="74" t="str">
        <f>SheetNames!A26</f>
        <v>DC13</v>
      </c>
    </row>
  </sheetData>
  <mergeCells count="48">
    <mergeCell ref="A22:C22"/>
    <mergeCell ref="B24:C24"/>
    <mergeCell ref="B25:C25"/>
    <mergeCell ref="B26:C26"/>
    <mergeCell ref="B27:C27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0" zoomScaleNormal="80" workbookViewId="0">
      <pane xSplit="1" topLeftCell="B1" activePane="topRight" state="frozen"/>
      <selection pane="topRight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7" customWidth="1"/>
    <col min="20" max="20" width="35" style="87" customWidth="1"/>
    <col min="21" max="16384" width="16.5546875" style="2"/>
  </cols>
  <sheetData>
    <row r="1" spans="1:20" x14ac:dyDescent="0.3">
      <c r="A1" s="65" t="str">
        <f>A88&amp;" - "&amp;VLOOKUP(A88,SheetNames!A2:C43,3,FALSE)</f>
        <v>EC141 - Elundini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3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28.2" x14ac:dyDescent="0.3">
      <c r="D4" s="88" t="s">
        <v>33</v>
      </c>
    </row>
    <row r="5" spans="1:20" ht="27.6" x14ac:dyDescent="0.3">
      <c r="C5" s="126" t="s">
        <v>62</v>
      </c>
      <c r="D5" s="279">
        <v>31655</v>
      </c>
      <c r="E5" s="91" t="s">
        <v>36</v>
      </c>
    </row>
    <row r="6" spans="1:20" x14ac:dyDescent="0.3">
      <c r="C6" s="126" t="s">
        <v>29</v>
      </c>
      <c r="D6" s="280"/>
      <c r="E6" s="90" t="s">
        <v>32</v>
      </c>
    </row>
    <row r="7" spans="1:20" ht="27.6" x14ac:dyDescent="0.3">
      <c r="A7" s="67"/>
      <c r="B7" s="62"/>
      <c r="C7" s="129" t="s">
        <v>63</v>
      </c>
      <c r="D7" s="281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3">
      <c r="A8" s="67"/>
      <c r="B8" s="62"/>
      <c r="C8" s="119" t="s">
        <v>64</v>
      </c>
      <c r="D8" s="281">
        <v>14000</v>
      </c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3">
      <c r="A9" s="67"/>
      <c r="B9" s="62"/>
      <c r="C9" s="131" t="s">
        <v>65</v>
      </c>
      <c r="D9" s="281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3">
      <c r="A10" s="67"/>
      <c r="B10" s="62"/>
      <c r="C10" s="129" t="s">
        <v>66</v>
      </c>
      <c r="D10" s="281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3">
      <c r="A11" s="67"/>
      <c r="B11" s="62"/>
      <c r="C11" s="129" t="s">
        <v>67</v>
      </c>
      <c r="D11" s="279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3">
      <c r="A12" s="67"/>
      <c r="B12" s="62"/>
      <c r="C12" s="129" t="s">
        <v>68</v>
      </c>
      <c r="D12" s="281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3">
      <c r="A13" s="67"/>
      <c r="B13" s="62"/>
      <c r="C13" s="129" t="s">
        <v>69</v>
      </c>
      <c r="D13" s="281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x14ac:dyDescent="0.3">
      <c r="A14" s="67"/>
      <c r="B14" s="62"/>
      <c r="C14" s="129" t="s">
        <v>70</v>
      </c>
      <c r="D14" s="281">
        <v>7336</v>
      </c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3">
      <c r="A15" s="67"/>
      <c r="B15" s="62"/>
      <c r="C15" s="126" t="s">
        <v>71</v>
      </c>
      <c r="D15" s="281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3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3">
      <c r="A17" s="67" t="s">
        <v>180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8" x14ac:dyDescent="0.3">
      <c r="A18" s="4" t="s">
        <v>0</v>
      </c>
      <c r="B18" s="5"/>
      <c r="C18" s="5"/>
      <c r="D18" s="46" t="s">
        <v>174</v>
      </c>
      <c r="E18" s="8" t="s">
        <v>181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182</v>
      </c>
      <c r="P18" s="7" t="s">
        <v>175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3">
      <c r="A22" s="349" t="s">
        <v>19</v>
      </c>
      <c r="B22" s="350"/>
      <c r="C22" s="351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3">
      <c r="A24" s="23"/>
      <c r="B24" s="347" t="s">
        <v>72</v>
      </c>
      <c r="C24" s="348">
        <v>0</v>
      </c>
      <c r="D24" s="252"/>
      <c r="E24" s="253"/>
      <c r="F24" s="251"/>
      <c r="G24" s="254"/>
      <c r="H24" s="251"/>
      <c r="I24" s="254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9"/>
      <c r="T24" s="99"/>
    </row>
    <row r="25" spans="1:20" ht="15" customHeight="1" x14ac:dyDescent="0.3">
      <c r="A25" s="23"/>
      <c r="B25" s="347" t="s">
        <v>73</v>
      </c>
      <c r="C25" s="348">
        <v>0</v>
      </c>
      <c r="D25" s="252"/>
      <c r="E25" s="253"/>
      <c r="F25" s="251"/>
      <c r="G25" s="254"/>
      <c r="H25" s="251"/>
      <c r="I25" s="254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9"/>
      <c r="T25" s="99"/>
    </row>
    <row r="26" spans="1:20" ht="15" customHeight="1" x14ac:dyDescent="0.3">
      <c r="A26" s="23"/>
      <c r="B26" s="347" t="s">
        <v>27</v>
      </c>
      <c r="C26" s="348">
        <v>0</v>
      </c>
      <c r="D26" s="252"/>
      <c r="E26" s="253"/>
      <c r="F26" s="251"/>
      <c r="G26" s="254"/>
      <c r="H26" s="251"/>
      <c r="I26" s="254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9"/>
      <c r="T26" s="99"/>
    </row>
    <row r="27" spans="1:20" ht="15" customHeight="1" x14ac:dyDescent="0.3">
      <c r="A27" s="23"/>
      <c r="B27" s="347" t="s">
        <v>28</v>
      </c>
      <c r="C27" s="348">
        <v>0</v>
      </c>
      <c r="D27" s="252"/>
      <c r="E27" s="253">
        <v>0</v>
      </c>
      <c r="F27" s="251">
        <v>0</v>
      </c>
      <c r="G27" s="254"/>
      <c r="H27" s="251"/>
      <c r="I27" s="254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9"/>
      <c r="T27" s="99"/>
    </row>
    <row r="28" spans="1:20" ht="15" customHeight="1" x14ac:dyDescent="0.3">
      <c r="A28" s="23"/>
      <c r="B28" s="347" t="s">
        <v>172</v>
      </c>
      <c r="C28" s="348"/>
      <c r="D28" s="252"/>
      <c r="E28" s="253">
        <v>0</v>
      </c>
      <c r="F28" s="251">
        <v>0</v>
      </c>
      <c r="G28" s="254"/>
      <c r="H28" s="251"/>
      <c r="I28" s="254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9"/>
      <c r="T28" s="99"/>
    </row>
    <row r="29" spans="1:20" ht="15" customHeight="1" x14ac:dyDescent="0.3">
      <c r="A29" s="23"/>
      <c r="B29" s="347" t="s">
        <v>34</v>
      </c>
      <c r="C29" s="348">
        <v>0</v>
      </c>
      <c r="D29" s="252"/>
      <c r="E29" s="253">
        <v>0</v>
      </c>
      <c r="F29" s="251">
        <v>0</v>
      </c>
      <c r="G29" s="254"/>
      <c r="H29" s="251"/>
      <c r="I29" s="254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9"/>
      <c r="T29" s="99"/>
    </row>
    <row r="30" spans="1:20" ht="15" customHeight="1" x14ac:dyDescent="0.3">
      <c r="A30" s="23"/>
      <c r="B30" s="347" t="s">
        <v>35</v>
      </c>
      <c r="C30" s="348"/>
      <c r="D30" s="252"/>
      <c r="E30" s="253"/>
      <c r="F30" s="251"/>
      <c r="G30" s="254"/>
      <c r="H30" s="251"/>
      <c r="I30" s="254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9"/>
      <c r="T30" s="99"/>
    </row>
    <row r="31" spans="1:20" ht="15" customHeight="1" x14ac:dyDescent="0.3">
      <c r="A31" s="23"/>
      <c r="B31" s="125" t="s">
        <v>170</v>
      </c>
      <c r="C31" s="124"/>
      <c r="D31" s="252"/>
      <c r="E31" s="253"/>
      <c r="F31" s="251"/>
      <c r="G31" s="254"/>
      <c r="H31" s="251"/>
      <c r="I31" s="254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9"/>
      <c r="T31" s="99"/>
    </row>
    <row r="32" spans="1:20" ht="15" customHeight="1" x14ac:dyDescent="0.3">
      <c r="A32" s="23"/>
      <c r="B32" s="347" t="s">
        <v>30</v>
      </c>
      <c r="C32" s="348">
        <v>0</v>
      </c>
      <c r="D32" s="252"/>
      <c r="E32" s="253"/>
      <c r="F32" s="251"/>
      <c r="G32" s="254"/>
      <c r="H32" s="251"/>
      <c r="I32" s="254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9"/>
      <c r="T32" s="99"/>
    </row>
    <row r="33" spans="1:20" ht="15" customHeight="1" x14ac:dyDescent="0.3">
      <c r="A33" s="23"/>
      <c r="B33" s="347" t="s">
        <v>74</v>
      </c>
      <c r="C33" s="348">
        <v>0</v>
      </c>
      <c r="D33" s="252"/>
      <c r="E33" s="253"/>
      <c r="F33" s="251"/>
      <c r="G33" s="254"/>
      <c r="H33" s="251"/>
      <c r="I33" s="254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9"/>
      <c r="T33" s="99"/>
    </row>
    <row r="34" spans="1:20" ht="15" customHeight="1" x14ac:dyDescent="0.3">
      <c r="A34" s="23"/>
      <c r="B34" s="347" t="s">
        <v>75</v>
      </c>
      <c r="C34" s="348"/>
      <c r="D34" s="252"/>
      <c r="E34" s="253"/>
      <c r="F34" s="251"/>
      <c r="G34" s="254"/>
      <c r="H34" s="251"/>
      <c r="I34" s="254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9"/>
      <c r="T34" s="99"/>
    </row>
    <row r="35" spans="1:20" x14ac:dyDescent="0.3">
      <c r="A35" s="23"/>
      <c r="B35" s="125" t="s">
        <v>171</v>
      </c>
      <c r="C35" s="124"/>
      <c r="D35" s="252"/>
      <c r="E35" s="253"/>
      <c r="F35" s="251"/>
      <c r="G35" s="254"/>
      <c r="H35" s="251"/>
      <c r="I35" s="254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9"/>
      <c r="T35" s="99"/>
    </row>
    <row r="36" spans="1:20" ht="15" customHeight="1" x14ac:dyDescent="0.3">
      <c r="A36" s="23"/>
      <c r="B36" s="347" t="s">
        <v>76</v>
      </c>
      <c r="C36" s="348"/>
      <c r="D36" s="252"/>
      <c r="E36" s="253"/>
      <c r="F36" s="251"/>
      <c r="G36" s="254"/>
      <c r="H36" s="251"/>
      <c r="I36" s="254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9"/>
      <c r="T36" s="99"/>
    </row>
    <row r="37" spans="1:20" s="83" customFormat="1" ht="8.1" customHeight="1" x14ac:dyDescent="0.3">
      <c r="A37" s="80"/>
      <c r="B37" s="354">
        <f>COUNTA(B24:B36)</f>
        <v>13</v>
      </c>
      <c r="C37" s="355"/>
      <c r="D37" s="255"/>
      <c r="E37" s="255"/>
      <c r="F37" s="255"/>
      <c r="G37" s="256"/>
      <c r="H37" s="255"/>
      <c r="I37" s="256"/>
      <c r="J37" s="81"/>
      <c r="K37" s="82"/>
      <c r="L37" s="81"/>
      <c r="M37" s="82"/>
      <c r="N37" s="42"/>
      <c r="O37" s="51"/>
      <c r="P37" s="81"/>
      <c r="Q37" s="53"/>
      <c r="R37" s="106" t="b">
        <v>1</v>
      </c>
      <c r="S37" s="100"/>
      <c r="T37" s="100"/>
    </row>
    <row r="38" spans="1:20" x14ac:dyDescent="0.3">
      <c r="A38" s="356" t="s">
        <v>37</v>
      </c>
      <c r="B38" s="357"/>
      <c r="C38" s="358"/>
      <c r="D38" s="255"/>
      <c r="E38" s="255"/>
      <c r="F38" s="255"/>
      <c r="G38" s="256"/>
      <c r="H38" s="255"/>
      <c r="I38" s="256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99"/>
      <c r="T38" s="99"/>
    </row>
    <row r="39" spans="1:20" ht="8.1" customHeight="1" x14ac:dyDescent="0.3">
      <c r="A39" s="120"/>
      <c r="B39" s="121"/>
      <c r="C39" s="122"/>
      <c r="D39" s="255"/>
      <c r="E39" s="255"/>
      <c r="F39" s="255"/>
      <c r="G39" s="256"/>
      <c r="H39" s="255"/>
      <c r="I39" s="256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99"/>
      <c r="T39" s="99"/>
    </row>
    <row r="40" spans="1:20" ht="15" customHeight="1" x14ac:dyDescent="0.3">
      <c r="A40" s="27"/>
      <c r="B40" s="347" t="s">
        <v>43</v>
      </c>
      <c r="C40" s="348">
        <v>0</v>
      </c>
      <c r="D40" s="252"/>
      <c r="E40" s="253">
        <v>10</v>
      </c>
      <c r="F40" s="251">
        <v>0</v>
      </c>
      <c r="G40" s="254">
        <v>0</v>
      </c>
      <c r="H40" s="251">
        <v>7</v>
      </c>
      <c r="I40" s="254">
        <v>8</v>
      </c>
      <c r="J40" s="55"/>
      <c r="K40" s="61"/>
      <c r="L40" s="55"/>
      <c r="M40" s="61"/>
      <c r="N40" s="70">
        <f>IF(ISERROR(L40+J40+H40+F40),"Invalid Input",L40+J40+H40+F40)</f>
        <v>7</v>
      </c>
      <c r="O40" s="71">
        <f>IF(ISERROR(G40+I40+K40+M40),"Invalid Input",G40+I40+K40+M40)</f>
        <v>8</v>
      </c>
      <c r="P40" s="68">
        <v>0</v>
      </c>
      <c r="Q40" s="53">
        <f>IF(ISERROR(P40-O40),"Invalid Input",(P40-O40))</f>
        <v>-8</v>
      </c>
      <c r="R40" s="16" t="b">
        <v>1</v>
      </c>
      <c r="S40" s="99"/>
      <c r="T40" s="99"/>
    </row>
    <row r="41" spans="1:20" ht="15" customHeight="1" x14ac:dyDescent="0.3">
      <c r="A41" s="27"/>
      <c r="B41" s="347" t="s">
        <v>42</v>
      </c>
      <c r="C41" s="348">
        <v>0</v>
      </c>
      <c r="D41" s="252"/>
      <c r="E41" s="253">
        <v>19</v>
      </c>
      <c r="F41" s="251">
        <v>0</v>
      </c>
      <c r="G41" s="254">
        <v>0</v>
      </c>
      <c r="H41" s="251">
        <v>0</v>
      </c>
      <c r="I41" s="254">
        <v>0</v>
      </c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9"/>
      <c r="T41" s="99"/>
    </row>
    <row r="42" spans="1:20" ht="15" customHeight="1" x14ac:dyDescent="0.3">
      <c r="A42" s="27"/>
      <c r="B42" s="347" t="s">
        <v>77</v>
      </c>
      <c r="C42" s="348">
        <v>0</v>
      </c>
      <c r="D42" s="252"/>
      <c r="E42" s="253">
        <v>420</v>
      </c>
      <c r="F42" s="251">
        <v>90</v>
      </c>
      <c r="G42" s="254"/>
      <c r="H42" s="251">
        <v>130</v>
      </c>
      <c r="I42" s="254">
        <v>130</v>
      </c>
      <c r="J42" s="55"/>
      <c r="K42" s="61"/>
      <c r="L42" s="55"/>
      <c r="M42" s="61"/>
      <c r="N42" s="70">
        <f>IF(ISERROR(L42+J42+H42+F42),"Invalid Input",L42+J42+H42+F42)</f>
        <v>220</v>
      </c>
      <c r="O42" s="71">
        <f>IF(ISERROR(G42+I42+K42+M42),"Invalid Input",G42+I42+K42+M42)</f>
        <v>130</v>
      </c>
      <c r="P42" s="68">
        <v>0</v>
      </c>
      <c r="Q42" s="53">
        <f>IF(ISERROR(P42-O42),"Invalid Input",(P42-O42))</f>
        <v>-130</v>
      </c>
      <c r="R42" s="16" t="b">
        <v>1</v>
      </c>
      <c r="S42" s="99"/>
      <c r="T42" s="99"/>
    </row>
    <row r="43" spans="1:20" ht="15" customHeight="1" x14ac:dyDescent="0.3">
      <c r="A43" s="27"/>
      <c r="B43" s="347" t="s">
        <v>78</v>
      </c>
      <c r="C43" s="348">
        <v>0</v>
      </c>
      <c r="D43" s="252"/>
      <c r="E43" s="253"/>
      <c r="F43" s="251"/>
      <c r="G43" s="254"/>
      <c r="H43" s="251"/>
      <c r="I43" s="254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99"/>
      <c r="T43" s="99"/>
    </row>
    <row r="44" spans="1:20" x14ac:dyDescent="0.3">
      <c r="A44" s="27"/>
      <c r="B44" s="123"/>
      <c r="C44" s="124"/>
      <c r="D44" s="257"/>
      <c r="E44" s="257"/>
      <c r="F44" s="257"/>
      <c r="G44" s="258"/>
      <c r="H44" s="257"/>
      <c r="I44" s="258"/>
      <c r="J44" s="104"/>
      <c r="K44" s="105"/>
      <c r="L44" s="104"/>
      <c r="M44" s="105"/>
      <c r="N44" s="70"/>
      <c r="O44" s="71"/>
      <c r="P44" s="105"/>
      <c r="Q44" s="53"/>
      <c r="R44" s="16"/>
      <c r="S44" s="99"/>
      <c r="T44" s="99"/>
    </row>
    <row r="45" spans="1:20" ht="14.1" customHeight="1" x14ac:dyDescent="0.3">
      <c r="A45" s="356" t="s">
        <v>25</v>
      </c>
      <c r="B45" s="357"/>
      <c r="C45" s="358"/>
      <c r="D45" s="257"/>
      <c r="E45" s="257"/>
      <c r="F45" s="257"/>
      <c r="G45" s="258"/>
      <c r="H45" s="257"/>
      <c r="I45" s="258"/>
      <c r="J45" s="104"/>
      <c r="K45" s="105"/>
      <c r="L45" s="104"/>
      <c r="M45" s="105"/>
      <c r="N45" s="70"/>
      <c r="O45" s="71"/>
      <c r="P45" s="105"/>
      <c r="Q45" s="53"/>
      <c r="R45" s="16"/>
      <c r="S45" s="99"/>
      <c r="T45" s="99"/>
    </row>
    <row r="46" spans="1:20" ht="6.75" customHeight="1" x14ac:dyDescent="0.3">
      <c r="A46" s="120"/>
      <c r="B46" s="121"/>
      <c r="C46" s="122"/>
      <c r="D46" s="257"/>
      <c r="E46" s="257"/>
      <c r="F46" s="257"/>
      <c r="G46" s="258"/>
      <c r="H46" s="257"/>
      <c r="I46" s="258"/>
      <c r="J46" s="104"/>
      <c r="K46" s="105"/>
      <c r="L46" s="104"/>
      <c r="M46" s="105"/>
      <c r="N46" s="70"/>
      <c r="O46" s="71"/>
      <c r="P46" s="105"/>
      <c r="Q46" s="53"/>
      <c r="R46" s="16"/>
      <c r="S46" s="99"/>
      <c r="T46" s="99"/>
    </row>
    <row r="47" spans="1:20" ht="15" customHeight="1" x14ac:dyDescent="0.3">
      <c r="A47" s="27"/>
      <c r="B47" s="347" t="s">
        <v>39</v>
      </c>
      <c r="C47" s="348">
        <v>0</v>
      </c>
      <c r="D47" s="252"/>
      <c r="E47" s="253">
        <v>0</v>
      </c>
      <c r="F47" s="251">
        <v>0</v>
      </c>
      <c r="G47" s="254"/>
      <c r="H47" s="251">
        <v>0</v>
      </c>
      <c r="I47" s="254">
        <v>0</v>
      </c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9"/>
      <c r="T47" s="99"/>
    </row>
    <row r="48" spans="1:20" ht="15" customHeight="1" x14ac:dyDescent="0.3">
      <c r="A48" s="27"/>
      <c r="B48" s="347" t="s">
        <v>40</v>
      </c>
      <c r="C48" s="348">
        <v>0</v>
      </c>
      <c r="D48" s="252"/>
      <c r="E48" s="253">
        <v>0</v>
      </c>
      <c r="F48" s="251">
        <v>0</v>
      </c>
      <c r="G48" s="254"/>
      <c r="H48" s="251"/>
      <c r="I48" s="254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9"/>
      <c r="T48" s="99"/>
    </row>
    <row r="49" spans="1:20" ht="15" customHeight="1" x14ac:dyDescent="0.3">
      <c r="A49" s="17"/>
      <c r="B49" s="347" t="s">
        <v>41</v>
      </c>
      <c r="C49" s="348">
        <v>0</v>
      </c>
      <c r="D49" s="252"/>
      <c r="E49" s="253">
        <v>0</v>
      </c>
      <c r="F49" s="251">
        <v>0</v>
      </c>
      <c r="G49" s="254"/>
      <c r="H49" s="251"/>
      <c r="I49" s="254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1"/>
      <c r="T49" s="101"/>
    </row>
    <row r="50" spans="1:20" ht="8.1" customHeight="1" x14ac:dyDescent="0.3">
      <c r="A50" s="23"/>
      <c r="B50" s="345">
        <f>COUNTA(B40:B49)</f>
        <v>7</v>
      </c>
      <c r="C50" s="346"/>
      <c r="D50" s="255"/>
      <c r="E50" s="255"/>
      <c r="F50" s="255"/>
      <c r="G50" s="256"/>
      <c r="H50" s="255"/>
      <c r="I50" s="256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1"/>
      <c r="T50" s="101"/>
    </row>
    <row r="51" spans="1:20" x14ac:dyDescent="0.3">
      <c r="A51" s="356" t="s">
        <v>20</v>
      </c>
      <c r="B51" s="357"/>
      <c r="C51" s="358"/>
      <c r="D51" s="255"/>
      <c r="E51" s="255"/>
      <c r="F51" s="255"/>
      <c r="G51" s="256"/>
      <c r="H51" s="255"/>
      <c r="I51" s="256"/>
      <c r="J51" s="81"/>
      <c r="K51" s="82"/>
      <c r="L51" s="81"/>
      <c r="M51" s="82"/>
      <c r="N51" s="42"/>
      <c r="O51" s="51"/>
      <c r="P51" s="81"/>
      <c r="Q51" s="53"/>
      <c r="R51" s="16"/>
      <c r="S51" s="101"/>
      <c r="T51" s="101"/>
    </row>
    <row r="52" spans="1:20" x14ac:dyDescent="0.3">
      <c r="A52" s="79" t="s">
        <v>15</v>
      </c>
      <c r="B52" s="121"/>
      <c r="C52" s="122"/>
      <c r="D52" s="255"/>
      <c r="E52" s="255"/>
      <c r="F52" s="255"/>
      <c r="G52" s="256"/>
      <c r="H52" s="255"/>
      <c r="I52" s="256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1"/>
      <c r="T52" s="101"/>
    </row>
    <row r="53" spans="1:20" ht="26.25" customHeight="1" x14ac:dyDescent="0.3">
      <c r="A53" s="23"/>
      <c r="B53" s="347" t="s">
        <v>38</v>
      </c>
      <c r="C53" s="348">
        <v>0</v>
      </c>
      <c r="D53" s="252">
        <v>0</v>
      </c>
      <c r="E53" s="253">
        <v>0</v>
      </c>
      <c r="F53" s="251">
        <v>0</v>
      </c>
      <c r="G53" s="254"/>
      <c r="H53" s="251">
        <v>0</v>
      </c>
      <c r="I53" s="254">
        <v>0</v>
      </c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1"/>
      <c r="T53" s="101"/>
    </row>
    <row r="54" spans="1:20" ht="15" customHeight="1" x14ac:dyDescent="0.3">
      <c r="A54" s="27"/>
      <c r="B54" s="347" t="s">
        <v>44</v>
      </c>
      <c r="C54" s="348">
        <v>0</v>
      </c>
      <c r="D54" s="252">
        <v>0</v>
      </c>
      <c r="E54" s="253">
        <v>0</v>
      </c>
      <c r="F54" s="251">
        <v>0</v>
      </c>
      <c r="G54" s="254"/>
      <c r="H54" s="251">
        <v>0</v>
      </c>
      <c r="I54" s="254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1"/>
      <c r="T54" s="101"/>
    </row>
    <row r="55" spans="1:20" ht="8.1" customHeight="1" x14ac:dyDescent="0.3">
      <c r="A55" s="17"/>
      <c r="B55" s="345">
        <f>COUNTA(B53:B54)</f>
        <v>2</v>
      </c>
      <c r="C55" s="346"/>
      <c r="D55" s="255"/>
      <c r="E55" s="255"/>
      <c r="F55" s="255"/>
      <c r="G55" s="256"/>
      <c r="H55" s="255"/>
      <c r="I55" s="256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1"/>
      <c r="T55" s="101"/>
    </row>
    <row r="56" spans="1:20" x14ac:dyDescent="0.3">
      <c r="A56" s="79" t="s">
        <v>16</v>
      </c>
      <c r="B56" s="37"/>
      <c r="C56" s="38"/>
      <c r="D56" s="255"/>
      <c r="E56" s="255"/>
      <c r="F56" s="255"/>
      <c r="G56" s="256"/>
      <c r="H56" s="255"/>
      <c r="I56" s="256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1"/>
      <c r="T56" s="101"/>
    </row>
    <row r="57" spans="1:20" ht="25.5" customHeight="1" x14ac:dyDescent="0.3">
      <c r="A57" s="27"/>
      <c r="B57" s="341" t="s">
        <v>45</v>
      </c>
      <c r="C57" s="342"/>
      <c r="D57" s="252">
        <v>0</v>
      </c>
      <c r="E57" s="253">
        <v>0</v>
      </c>
      <c r="F57" s="251">
        <v>0</v>
      </c>
      <c r="G57" s="254"/>
      <c r="H57" s="251">
        <v>0</v>
      </c>
      <c r="I57" s="254">
        <v>0</v>
      </c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1"/>
      <c r="T57" s="101"/>
    </row>
    <row r="58" spans="1:20" ht="15" customHeight="1" x14ac:dyDescent="0.3">
      <c r="A58" s="27"/>
      <c r="B58" s="341" t="s">
        <v>46</v>
      </c>
      <c r="C58" s="342"/>
      <c r="D58" s="252">
        <v>0</v>
      </c>
      <c r="E58" s="253">
        <v>0</v>
      </c>
      <c r="F58" s="251">
        <v>0</v>
      </c>
      <c r="G58" s="254"/>
      <c r="H58" s="251">
        <v>0</v>
      </c>
      <c r="I58" s="254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1"/>
      <c r="T58" s="101"/>
    </row>
    <row r="59" spans="1:20" ht="12.75" customHeight="1" x14ac:dyDescent="0.3">
      <c r="A59" s="17"/>
      <c r="B59" s="345">
        <f>COUNTA(B57:C58)</f>
        <v>2</v>
      </c>
      <c r="C59" s="346"/>
      <c r="D59" s="249"/>
      <c r="E59" s="249"/>
      <c r="F59" s="249"/>
      <c r="G59" s="250"/>
      <c r="H59" s="249"/>
      <c r="I59" s="250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1"/>
      <c r="T59" s="101"/>
    </row>
    <row r="60" spans="1:20" x14ac:dyDescent="0.3">
      <c r="A60" s="79" t="s">
        <v>17</v>
      </c>
      <c r="B60" s="45"/>
      <c r="C60" s="38"/>
      <c r="D60" s="249"/>
      <c r="E60" s="249"/>
      <c r="F60" s="249"/>
      <c r="G60" s="250"/>
      <c r="H60" s="249"/>
      <c r="I60" s="250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1"/>
      <c r="T60" s="101"/>
    </row>
    <row r="61" spans="1:20" x14ac:dyDescent="0.3">
      <c r="A61" s="27"/>
      <c r="B61" s="343" t="s">
        <v>80</v>
      </c>
      <c r="C61" s="344"/>
      <c r="D61" s="252"/>
      <c r="E61" s="253">
        <v>7336</v>
      </c>
      <c r="F61" s="251">
        <v>7336</v>
      </c>
      <c r="G61" s="254">
        <v>7361</v>
      </c>
      <c r="H61" s="251">
        <v>7336</v>
      </c>
      <c r="I61" s="254">
        <v>7361</v>
      </c>
      <c r="J61" s="55"/>
      <c r="K61" s="61"/>
      <c r="L61" s="55"/>
      <c r="M61" s="61"/>
      <c r="N61" s="70">
        <f>IF(ISERROR(L61+J61+H61+F61),"Invalid Input",L61+J61+H61+F61)</f>
        <v>14672</v>
      </c>
      <c r="O61" s="71">
        <f>IF(ISERROR(G61+I61+K61+M61),"Invalid Input",G61+I61+K61+M61)</f>
        <v>14722</v>
      </c>
      <c r="P61" s="68">
        <v>0</v>
      </c>
      <c r="Q61" s="53">
        <f>IF(ISERROR(P61-O61),"Invalid Input",(P61-O61))</f>
        <v>-14722</v>
      </c>
      <c r="R61" s="16" t="b">
        <v>1</v>
      </c>
      <c r="S61" s="101"/>
      <c r="T61" s="101"/>
    </row>
    <row r="62" spans="1:20" x14ac:dyDescent="0.3">
      <c r="A62" s="27"/>
      <c r="B62" s="343" t="s">
        <v>79</v>
      </c>
      <c r="C62" s="344"/>
      <c r="D62" s="252"/>
      <c r="E62" s="253">
        <v>4</v>
      </c>
      <c r="F62" s="251">
        <v>1</v>
      </c>
      <c r="G62" s="254">
        <v>0</v>
      </c>
      <c r="H62" s="251">
        <v>1</v>
      </c>
      <c r="I62" s="254">
        <v>1</v>
      </c>
      <c r="J62" s="55"/>
      <c r="K62" s="61"/>
      <c r="L62" s="55"/>
      <c r="M62" s="61"/>
      <c r="N62" s="70">
        <f>IF(ISERROR(L62+J62+H62+F62),"Invalid Input",L62+J62+H62+F62)</f>
        <v>2</v>
      </c>
      <c r="O62" s="71">
        <f>IF(ISERROR(G62+I62+K62+M62),"Invalid Input",G62+I62+K62+M62)</f>
        <v>1</v>
      </c>
      <c r="P62" s="68">
        <v>0</v>
      </c>
      <c r="Q62" s="53">
        <f>IF(ISERROR(P62-O62),"Invalid Input",(P62-O62))</f>
        <v>-1</v>
      </c>
      <c r="R62" s="16" t="b">
        <v>1</v>
      </c>
      <c r="S62" s="101"/>
      <c r="T62" s="101"/>
    </row>
    <row r="63" spans="1:20" x14ac:dyDescent="0.3">
      <c r="A63" s="27"/>
      <c r="B63" s="343" t="s">
        <v>81</v>
      </c>
      <c r="C63" s="344"/>
      <c r="D63" s="252"/>
      <c r="E63" s="253"/>
      <c r="F63" s="251"/>
      <c r="G63" s="254"/>
      <c r="H63" s="251"/>
      <c r="I63" s="254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1"/>
      <c r="T63" s="101"/>
    </row>
    <row r="64" spans="1:20" ht="15" customHeight="1" x14ac:dyDescent="0.3">
      <c r="A64" s="27"/>
      <c r="B64" s="345">
        <f>COUNTA(B61:C62)</f>
        <v>2</v>
      </c>
      <c r="C64" s="346"/>
      <c r="D64" s="249"/>
      <c r="E64" s="249"/>
      <c r="F64" s="249"/>
      <c r="G64" s="250"/>
      <c r="H64" s="249"/>
      <c r="I64" s="250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1"/>
      <c r="T64" s="101"/>
    </row>
    <row r="65" spans="1:20" x14ac:dyDescent="0.3">
      <c r="A65" s="79" t="s">
        <v>18</v>
      </c>
      <c r="B65" s="37"/>
      <c r="C65" s="38"/>
      <c r="D65" s="255"/>
      <c r="E65" s="255"/>
      <c r="F65" s="255"/>
      <c r="G65" s="256"/>
      <c r="H65" s="255"/>
      <c r="I65" s="256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1"/>
      <c r="T65" s="101"/>
    </row>
    <row r="66" spans="1:20" x14ac:dyDescent="0.3">
      <c r="A66" s="27"/>
      <c r="B66" s="37" t="s">
        <v>85</v>
      </c>
      <c r="C66" s="38"/>
      <c r="D66" s="252"/>
      <c r="E66" s="253">
        <v>1060</v>
      </c>
      <c r="F66" s="251">
        <v>0</v>
      </c>
      <c r="G66" s="254"/>
      <c r="H66" s="251">
        <v>0</v>
      </c>
      <c r="I66" s="254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1"/>
      <c r="T66" s="101"/>
    </row>
    <row r="67" spans="1:20" x14ac:dyDescent="0.3">
      <c r="A67" s="27"/>
      <c r="B67" s="37" t="s">
        <v>82</v>
      </c>
      <c r="C67" s="38"/>
      <c r="D67" s="252"/>
      <c r="E67" s="253">
        <v>3</v>
      </c>
      <c r="F67" s="251">
        <v>0</v>
      </c>
      <c r="G67" s="254"/>
      <c r="H67" s="251">
        <v>0</v>
      </c>
      <c r="I67" s="254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1"/>
      <c r="T67" s="101"/>
    </row>
    <row r="68" spans="1:20" x14ac:dyDescent="0.3">
      <c r="A68" s="23"/>
      <c r="B68" s="37" t="s">
        <v>83</v>
      </c>
      <c r="C68" s="38"/>
      <c r="D68" s="252"/>
      <c r="E68" s="253">
        <v>14000</v>
      </c>
      <c r="F68" s="251">
        <v>14000</v>
      </c>
      <c r="G68" s="254">
        <v>14928</v>
      </c>
      <c r="H68" s="251">
        <v>14000</v>
      </c>
      <c r="I68" s="254">
        <v>15763</v>
      </c>
      <c r="J68" s="55"/>
      <c r="K68" s="61"/>
      <c r="L68" s="55"/>
      <c r="M68" s="61"/>
      <c r="N68" s="70">
        <f>IF(ISERROR(L68+J68+H68+F68),"Invalid Input",L68+J68+H68+F68)</f>
        <v>28000</v>
      </c>
      <c r="O68" s="71">
        <f>IF(ISERROR(G68+I68+K68+M68),"Invalid Input",G68+I68+K68+M68)</f>
        <v>30691</v>
      </c>
      <c r="P68" s="68">
        <v>0</v>
      </c>
      <c r="Q68" s="53">
        <f>IF(ISERROR(P68-O68),"Invalid Input",(P68-O68))</f>
        <v>-30691</v>
      </c>
      <c r="R68" s="16" t="b">
        <v>1</v>
      </c>
      <c r="S68" s="101"/>
      <c r="T68" s="101"/>
    </row>
    <row r="69" spans="1:20" x14ac:dyDescent="0.3">
      <c r="A69" s="17"/>
      <c r="B69" s="37" t="s">
        <v>84</v>
      </c>
      <c r="C69" s="38"/>
      <c r="D69" s="252"/>
      <c r="E69" s="253">
        <v>50</v>
      </c>
      <c r="F69" s="251">
        <v>0</v>
      </c>
      <c r="G69" s="254"/>
      <c r="H69" s="251">
        <v>0</v>
      </c>
      <c r="I69" s="254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1"/>
      <c r="T69" s="101"/>
    </row>
    <row r="70" spans="1:20" x14ac:dyDescent="0.3">
      <c r="D70" s="249"/>
      <c r="E70" s="249"/>
      <c r="F70" s="249"/>
      <c r="G70" s="250"/>
      <c r="H70" s="249"/>
      <c r="I70" s="250"/>
      <c r="J70" s="42"/>
      <c r="K70" s="51"/>
      <c r="L70" s="42"/>
      <c r="M70" s="51"/>
      <c r="N70" s="42"/>
      <c r="O70" s="51"/>
      <c r="P70" s="42"/>
      <c r="Q70" s="53"/>
      <c r="R70" s="16"/>
      <c r="S70" s="101"/>
      <c r="T70" s="101"/>
    </row>
    <row r="71" spans="1:20" x14ac:dyDescent="0.3">
      <c r="A71" s="79" t="s">
        <v>26</v>
      </c>
      <c r="B71" s="37"/>
      <c r="C71" s="38"/>
      <c r="D71" s="255"/>
      <c r="E71" s="255"/>
      <c r="F71" s="255"/>
      <c r="G71" s="256"/>
      <c r="H71" s="255"/>
      <c r="I71" s="256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1"/>
      <c r="T71" s="101"/>
    </row>
    <row r="72" spans="1:20" ht="14.1" customHeight="1" x14ac:dyDescent="0.3">
      <c r="A72" s="23"/>
      <c r="B72" s="343" t="s">
        <v>47</v>
      </c>
      <c r="C72" s="344"/>
      <c r="D72" s="252"/>
      <c r="E72" s="253">
        <v>2</v>
      </c>
      <c r="F72" s="251">
        <v>0</v>
      </c>
      <c r="G72" s="254"/>
      <c r="H72" s="251">
        <v>1</v>
      </c>
      <c r="I72" s="254">
        <v>0</v>
      </c>
      <c r="J72" s="55"/>
      <c r="K72" s="61"/>
      <c r="L72" s="55"/>
      <c r="M72" s="61"/>
      <c r="N72" s="70">
        <f t="shared" ref="N72:N83" si="4">IF(ISERROR(L72+J72+H72+F72),"Invalid Input",L72+J72+H72+F72)</f>
        <v>1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1"/>
      <c r="T72" s="101"/>
    </row>
    <row r="73" spans="1:20" x14ac:dyDescent="0.3">
      <c r="A73" s="27"/>
      <c r="B73" s="343" t="s">
        <v>48</v>
      </c>
      <c r="C73" s="344"/>
      <c r="D73" s="252"/>
      <c r="E73" s="253">
        <v>2</v>
      </c>
      <c r="F73" s="251">
        <v>0</v>
      </c>
      <c r="G73" s="254"/>
      <c r="H73" s="251">
        <v>1</v>
      </c>
      <c r="I73" s="254">
        <v>1</v>
      </c>
      <c r="J73" s="55"/>
      <c r="K73" s="61"/>
      <c r="L73" s="55"/>
      <c r="M73" s="61"/>
      <c r="N73" s="70">
        <f t="shared" si="4"/>
        <v>1</v>
      </c>
      <c r="O73" s="71">
        <f t="shared" si="5"/>
        <v>1</v>
      </c>
      <c r="P73" s="68">
        <v>0</v>
      </c>
      <c r="Q73" s="53">
        <f t="shared" si="6"/>
        <v>-1</v>
      </c>
      <c r="R73" s="16" t="b">
        <v>1</v>
      </c>
      <c r="S73" s="101"/>
      <c r="T73" s="101"/>
    </row>
    <row r="74" spans="1:20" x14ac:dyDescent="0.3">
      <c r="A74" s="27"/>
      <c r="B74" s="343" t="s">
        <v>49</v>
      </c>
      <c r="C74" s="344"/>
      <c r="D74" s="252"/>
      <c r="E74" s="253">
        <v>1</v>
      </c>
      <c r="F74" s="251">
        <v>1</v>
      </c>
      <c r="G74" s="254">
        <v>5</v>
      </c>
      <c r="H74" s="251">
        <v>0</v>
      </c>
      <c r="I74" s="254"/>
      <c r="J74" s="55"/>
      <c r="K74" s="61"/>
      <c r="L74" s="55"/>
      <c r="M74" s="61"/>
      <c r="N74" s="70">
        <f t="shared" si="4"/>
        <v>1</v>
      </c>
      <c r="O74" s="71">
        <f t="shared" si="5"/>
        <v>5</v>
      </c>
      <c r="P74" s="68">
        <v>0</v>
      </c>
      <c r="Q74" s="53">
        <f t="shared" si="6"/>
        <v>-5</v>
      </c>
      <c r="R74" s="16" t="b">
        <v>1</v>
      </c>
      <c r="S74" s="101"/>
      <c r="T74" s="101"/>
    </row>
    <row r="75" spans="1:20" x14ac:dyDescent="0.3">
      <c r="A75" s="27"/>
      <c r="B75" s="343" t="s">
        <v>50</v>
      </c>
      <c r="C75" s="344"/>
      <c r="D75" s="252"/>
      <c r="E75" s="253">
        <v>0</v>
      </c>
      <c r="F75" s="251">
        <v>0</v>
      </c>
      <c r="G75" s="254"/>
      <c r="H75" s="251">
        <v>0</v>
      </c>
      <c r="I75" s="254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1"/>
      <c r="T75" s="101"/>
    </row>
    <row r="76" spans="1:20" ht="26.25" customHeight="1" x14ac:dyDescent="0.3">
      <c r="A76" s="17"/>
      <c r="B76" s="347" t="s">
        <v>51</v>
      </c>
      <c r="C76" s="348"/>
      <c r="D76" s="252"/>
      <c r="E76" s="253">
        <v>0</v>
      </c>
      <c r="F76" s="251">
        <v>0</v>
      </c>
      <c r="G76" s="254"/>
      <c r="H76" s="251">
        <v>0</v>
      </c>
      <c r="I76" s="254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1"/>
      <c r="T76" s="101"/>
    </row>
    <row r="77" spans="1:20" x14ac:dyDescent="0.3">
      <c r="A77" s="27"/>
      <c r="B77" s="343" t="s">
        <v>52</v>
      </c>
      <c r="C77" s="344"/>
      <c r="D77" s="252"/>
      <c r="E77" s="253">
        <v>0</v>
      </c>
      <c r="F77" s="251">
        <v>0</v>
      </c>
      <c r="G77" s="254"/>
      <c r="H77" s="251">
        <v>0</v>
      </c>
      <c r="I77" s="254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1"/>
      <c r="T77" s="101"/>
    </row>
    <row r="78" spans="1:20" x14ac:dyDescent="0.3">
      <c r="A78" s="27"/>
      <c r="B78" s="343" t="s">
        <v>53</v>
      </c>
      <c r="C78" s="344"/>
      <c r="D78" s="252"/>
      <c r="E78" s="253">
        <v>0</v>
      </c>
      <c r="F78" s="251">
        <v>0</v>
      </c>
      <c r="G78" s="254"/>
      <c r="H78" s="251"/>
      <c r="I78" s="254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1"/>
      <c r="T78" s="101"/>
    </row>
    <row r="79" spans="1:20" x14ac:dyDescent="0.3">
      <c r="A79" s="17"/>
      <c r="B79" s="343" t="s">
        <v>54</v>
      </c>
      <c r="C79" s="344"/>
      <c r="D79" s="252"/>
      <c r="E79" s="253">
        <v>0</v>
      </c>
      <c r="F79" s="251">
        <v>0</v>
      </c>
      <c r="G79" s="254"/>
      <c r="H79" s="251"/>
      <c r="I79" s="254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1"/>
      <c r="T79" s="101"/>
    </row>
    <row r="80" spans="1:20" x14ac:dyDescent="0.3">
      <c r="A80" s="27"/>
      <c r="B80" s="343" t="s">
        <v>55</v>
      </c>
      <c r="C80" s="344"/>
      <c r="D80" s="252"/>
      <c r="E80" s="253">
        <v>0</v>
      </c>
      <c r="F80" s="251">
        <v>0</v>
      </c>
      <c r="G80" s="254"/>
      <c r="H80" s="251"/>
      <c r="I80" s="254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1"/>
      <c r="T80" s="101"/>
    </row>
    <row r="81" spans="1:20" x14ac:dyDescent="0.3">
      <c r="A81" s="27"/>
      <c r="B81" s="343" t="s">
        <v>56</v>
      </c>
      <c r="C81" s="344"/>
      <c r="D81" s="252"/>
      <c r="E81" s="253">
        <v>0</v>
      </c>
      <c r="F81" s="251">
        <v>0</v>
      </c>
      <c r="G81" s="254"/>
      <c r="H81" s="251"/>
      <c r="I81" s="254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1"/>
      <c r="T81" s="101"/>
    </row>
    <row r="82" spans="1:20" x14ac:dyDescent="0.3">
      <c r="A82" s="27"/>
      <c r="B82" s="343" t="s">
        <v>57</v>
      </c>
      <c r="C82" s="344"/>
      <c r="D82" s="252"/>
      <c r="E82" s="253">
        <v>0</v>
      </c>
      <c r="F82" s="251">
        <v>0</v>
      </c>
      <c r="G82" s="254"/>
      <c r="H82" s="251"/>
      <c r="I82" s="254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1"/>
      <c r="T82" s="101"/>
    </row>
    <row r="83" spans="1:20" x14ac:dyDescent="0.3">
      <c r="A83" s="27"/>
      <c r="B83" s="343" t="s">
        <v>58</v>
      </c>
      <c r="C83" s="344"/>
      <c r="D83" s="252"/>
      <c r="E83" s="253">
        <v>0</v>
      </c>
      <c r="F83" s="251">
        <v>0</v>
      </c>
      <c r="G83" s="254"/>
      <c r="H83" s="251">
        <v>0</v>
      </c>
      <c r="I83" s="254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1"/>
      <c r="T83" s="101"/>
    </row>
    <row r="84" spans="1:20" ht="12" customHeight="1" x14ac:dyDescent="0.3">
      <c r="A84" s="27"/>
      <c r="B84" s="345">
        <f>COUNTA(B72:C83)</f>
        <v>12</v>
      </c>
      <c r="C84" s="346"/>
      <c r="D84" s="249"/>
      <c r="E84" s="249"/>
      <c r="F84" s="249"/>
      <c r="G84" s="250"/>
      <c r="H84" s="249"/>
      <c r="I84" s="250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1"/>
      <c r="T84" s="101"/>
    </row>
    <row r="85" spans="1:20" x14ac:dyDescent="0.3">
      <c r="A85" s="79" t="s">
        <v>21</v>
      </c>
      <c r="B85" s="37"/>
      <c r="C85" s="38"/>
      <c r="D85" s="249"/>
      <c r="E85" s="249"/>
      <c r="F85" s="249"/>
      <c r="G85" s="250"/>
      <c r="H85" s="249"/>
      <c r="I85" s="250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1"/>
      <c r="T85" s="101"/>
    </row>
    <row r="86" spans="1:20" ht="30" customHeight="1" x14ac:dyDescent="0.3">
      <c r="A86" s="27"/>
      <c r="B86" s="341" t="s">
        <v>59</v>
      </c>
      <c r="C86" s="342"/>
      <c r="D86" s="252"/>
      <c r="E86" s="253">
        <v>1680</v>
      </c>
      <c r="F86" s="251">
        <v>1204</v>
      </c>
      <c r="G86" s="254">
        <v>1370</v>
      </c>
      <c r="H86" s="251">
        <v>1114</v>
      </c>
      <c r="I86" s="254">
        <v>1188</v>
      </c>
      <c r="J86" s="55"/>
      <c r="K86" s="61"/>
      <c r="L86" s="55"/>
      <c r="M86" s="61"/>
      <c r="N86" s="70">
        <f>IF(ISERROR(L86+J86+H86+F86),"Invalid Input",L86+J86+H86+F86)</f>
        <v>2318</v>
      </c>
      <c r="O86" s="71">
        <f>IF(ISERROR(G86+I86+K86+M86),"Invalid Input",G86+I86+K86+M86)</f>
        <v>2558</v>
      </c>
      <c r="P86" s="68">
        <v>0</v>
      </c>
      <c r="Q86" s="53">
        <f>IF(ISERROR(P86-O86),"Invalid Input",(P86-O86))</f>
        <v>-2558</v>
      </c>
      <c r="R86" s="16" t="b">
        <v>1</v>
      </c>
      <c r="S86" s="101"/>
      <c r="T86" s="101"/>
    </row>
    <row r="87" spans="1:20" ht="12.75" customHeight="1" x14ac:dyDescent="0.3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2"/>
      <c r="T87" s="102"/>
    </row>
    <row r="88" spans="1:20" x14ac:dyDescent="0.3">
      <c r="A88" s="74" t="str">
        <f>SheetNames!A27</f>
        <v>EC141</v>
      </c>
    </row>
  </sheetData>
  <mergeCells count="48"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40:C40"/>
    <mergeCell ref="B41:C41"/>
    <mergeCell ref="B47:C47"/>
    <mergeCell ref="B48:C48"/>
    <mergeCell ref="A38:C38"/>
    <mergeCell ref="B42:C42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6" tint="-0.249977111117893"/>
    <pageSetUpPr fitToPage="1"/>
  </sheetPr>
  <dimension ref="A1:T88"/>
  <sheetViews>
    <sheetView showGridLines="0" tabSelected="1" topLeftCell="A55" zoomScale="89" zoomScaleNormal="89" workbookViewId="0"/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7" customWidth="1"/>
    <col min="20" max="20" width="35" style="87" customWidth="1"/>
    <col min="21" max="16384" width="16.5546875" style="2"/>
  </cols>
  <sheetData>
    <row r="1" spans="1:20" x14ac:dyDescent="0.3">
      <c r="A1" s="65" t="str">
        <f>A88&amp;" - "&amp;VLOOKUP(A88,SheetNames!A2:C43,3,FALSE)</f>
        <v>EC142 - Senqu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3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28.2" x14ac:dyDescent="0.3">
      <c r="D4" s="88" t="s">
        <v>33</v>
      </c>
    </row>
    <row r="5" spans="1:20" ht="27.6" x14ac:dyDescent="0.3">
      <c r="C5" s="126" t="s">
        <v>62</v>
      </c>
      <c r="D5" s="127">
        <v>49152</v>
      </c>
      <c r="E5" s="91" t="s">
        <v>36</v>
      </c>
    </row>
    <row r="6" spans="1:20" x14ac:dyDescent="0.3">
      <c r="C6" s="126" t="s">
        <v>29</v>
      </c>
      <c r="D6" s="128">
        <v>1700</v>
      </c>
      <c r="E6" s="90" t="s">
        <v>32</v>
      </c>
    </row>
    <row r="7" spans="1:20" ht="27.6" x14ac:dyDescent="0.3">
      <c r="A7" s="67"/>
      <c r="B7" s="62"/>
      <c r="C7" s="129" t="s">
        <v>63</v>
      </c>
      <c r="D7" s="130">
        <v>9968</v>
      </c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3">
      <c r="A8" s="67"/>
      <c r="B8" s="62"/>
      <c r="C8" s="119" t="s">
        <v>64</v>
      </c>
      <c r="D8" s="130">
        <v>49152</v>
      </c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3">
      <c r="A9" s="67"/>
      <c r="B9" s="62"/>
      <c r="C9" s="131" t="s">
        <v>65</v>
      </c>
      <c r="D9" s="13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3">
      <c r="A10" s="67"/>
      <c r="B10" s="62"/>
      <c r="C10" s="129" t="s">
        <v>66</v>
      </c>
      <c r="D10" s="13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3">
      <c r="A11" s="67"/>
      <c r="B11" s="62"/>
      <c r="C11" s="129" t="s">
        <v>67</v>
      </c>
      <c r="D11" s="127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3">
      <c r="A12" s="67"/>
      <c r="B12" s="62"/>
      <c r="C12" s="129" t="s">
        <v>68</v>
      </c>
      <c r="D12" s="13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3">
      <c r="A13" s="67"/>
      <c r="B13" s="62"/>
      <c r="C13" s="129" t="s">
        <v>69</v>
      </c>
      <c r="D13" s="130">
        <v>749</v>
      </c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x14ac:dyDescent="0.3">
      <c r="A14" s="67"/>
      <c r="B14" s="62"/>
      <c r="C14" s="129" t="s">
        <v>70</v>
      </c>
      <c r="D14" s="13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3">
      <c r="A15" s="67"/>
      <c r="B15" s="62"/>
      <c r="C15" s="126" t="s">
        <v>71</v>
      </c>
      <c r="D15" s="130">
        <v>749</v>
      </c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3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3">
      <c r="A17" s="67" t="s">
        <v>180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8" x14ac:dyDescent="0.3">
      <c r="A18" s="4" t="s">
        <v>0</v>
      </c>
      <c r="B18" s="5"/>
      <c r="C18" s="5"/>
      <c r="D18" s="46" t="s">
        <v>174</v>
      </c>
      <c r="E18" s="8" t="s">
        <v>181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182</v>
      </c>
      <c r="P18" s="7" t="s">
        <v>175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3">
      <c r="A22" s="349" t="s">
        <v>19</v>
      </c>
      <c r="B22" s="350"/>
      <c r="C22" s="351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3">
      <c r="A24" s="23"/>
      <c r="B24" s="347" t="s">
        <v>72</v>
      </c>
      <c r="C24" s="348">
        <v>0</v>
      </c>
      <c r="D24" s="59">
        <v>293</v>
      </c>
      <c r="E24" s="60">
        <v>0</v>
      </c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9"/>
      <c r="T24" s="99"/>
    </row>
    <row r="25" spans="1:20" ht="15" customHeight="1" x14ac:dyDescent="0.3">
      <c r="A25" s="23"/>
      <c r="B25" s="347" t="s">
        <v>73</v>
      </c>
      <c r="C25" s="348">
        <v>0</v>
      </c>
      <c r="D25" s="59"/>
      <c r="E25" s="60">
        <v>0</v>
      </c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9"/>
      <c r="T25" s="99"/>
    </row>
    <row r="26" spans="1:20" ht="15" customHeight="1" x14ac:dyDescent="0.3">
      <c r="A26" s="23"/>
      <c r="B26" s="347" t="s">
        <v>27</v>
      </c>
      <c r="C26" s="348">
        <v>0</v>
      </c>
      <c r="D26" s="59"/>
      <c r="E26" s="60">
        <v>0</v>
      </c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9"/>
      <c r="T26" s="99"/>
    </row>
    <row r="27" spans="1:20" ht="15" customHeight="1" x14ac:dyDescent="0.3">
      <c r="A27" s="23"/>
      <c r="B27" s="347" t="s">
        <v>28</v>
      </c>
      <c r="C27" s="348">
        <v>0</v>
      </c>
      <c r="D27" s="59"/>
      <c r="E27" s="60">
        <v>0</v>
      </c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9"/>
      <c r="T27" s="99"/>
    </row>
    <row r="28" spans="1:20" ht="15" customHeight="1" x14ac:dyDescent="0.3">
      <c r="A28" s="23"/>
      <c r="B28" s="347" t="s">
        <v>172</v>
      </c>
      <c r="C28" s="348"/>
      <c r="D28" s="59"/>
      <c r="E28" s="60">
        <v>0</v>
      </c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9"/>
      <c r="T28" s="99"/>
    </row>
    <row r="29" spans="1:20" ht="15" customHeight="1" x14ac:dyDescent="0.3">
      <c r="A29" s="23"/>
      <c r="B29" s="347" t="s">
        <v>34</v>
      </c>
      <c r="C29" s="348">
        <v>0</v>
      </c>
      <c r="D29" s="59"/>
      <c r="E29" s="60">
        <v>0</v>
      </c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9"/>
      <c r="T29" s="99"/>
    </row>
    <row r="30" spans="1:20" ht="15" customHeight="1" x14ac:dyDescent="0.3">
      <c r="A30" s="23"/>
      <c r="B30" s="347" t="s">
        <v>35</v>
      </c>
      <c r="C30" s="348"/>
      <c r="D30" s="59"/>
      <c r="E30" s="60">
        <v>0</v>
      </c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9"/>
      <c r="T30" s="99"/>
    </row>
    <row r="31" spans="1:20" ht="15" customHeight="1" x14ac:dyDescent="0.3">
      <c r="A31" s="23"/>
      <c r="B31" s="125" t="s">
        <v>170</v>
      </c>
      <c r="C31" s="124"/>
      <c r="D31" s="59">
        <v>1700</v>
      </c>
      <c r="E31" s="60">
        <v>0</v>
      </c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9"/>
      <c r="T31" s="99"/>
    </row>
    <row r="32" spans="1:20" ht="15" customHeight="1" x14ac:dyDescent="0.3">
      <c r="A32" s="23"/>
      <c r="B32" s="347" t="s">
        <v>30</v>
      </c>
      <c r="C32" s="348">
        <v>0</v>
      </c>
      <c r="D32" s="59">
        <v>886</v>
      </c>
      <c r="E32" s="60">
        <v>0</v>
      </c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9"/>
      <c r="T32" s="99"/>
    </row>
    <row r="33" spans="1:20" ht="15" customHeight="1" x14ac:dyDescent="0.3">
      <c r="A33" s="23"/>
      <c r="B33" s="347" t="s">
        <v>74</v>
      </c>
      <c r="C33" s="348">
        <v>0</v>
      </c>
      <c r="D33" s="59"/>
      <c r="E33" s="60">
        <v>0</v>
      </c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9"/>
      <c r="T33" s="99"/>
    </row>
    <row r="34" spans="1:20" ht="15" customHeight="1" x14ac:dyDescent="0.3">
      <c r="A34" s="23"/>
      <c r="B34" s="347" t="s">
        <v>75</v>
      </c>
      <c r="C34" s="348"/>
      <c r="D34" s="59"/>
      <c r="E34" s="60">
        <v>0</v>
      </c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9"/>
      <c r="T34" s="99"/>
    </row>
    <row r="35" spans="1:20" x14ac:dyDescent="0.3">
      <c r="A35" s="23"/>
      <c r="B35" s="125" t="s">
        <v>171</v>
      </c>
      <c r="C35" s="124"/>
      <c r="D35" s="59"/>
      <c r="E35" s="60">
        <v>0</v>
      </c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9"/>
      <c r="T35" s="99"/>
    </row>
    <row r="36" spans="1:20" ht="15" customHeight="1" x14ac:dyDescent="0.3">
      <c r="A36" s="23"/>
      <c r="B36" s="347" t="s">
        <v>76</v>
      </c>
      <c r="C36" s="348"/>
      <c r="D36" s="59"/>
      <c r="E36" s="60">
        <v>0</v>
      </c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9"/>
      <c r="T36" s="99"/>
    </row>
    <row r="37" spans="1:20" s="83" customFormat="1" ht="8.1" customHeight="1" x14ac:dyDescent="0.3">
      <c r="A37" s="80"/>
      <c r="B37" s="354">
        <f>COUNTA(B24:B36)</f>
        <v>13</v>
      </c>
      <c r="C37" s="355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6" t="b">
        <v>1</v>
      </c>
      <c r="S37" s="100"/>
      <c r="T37" s="100"/>
    </row>
    <row r="38" spans="1:20" x14ac:dyDescent="0.3">
      <c r="A38" s="356" t="s">
        <v>37</v>
      </c>
      <c r="B38" s="357"/>
      <c r="C38" s="358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99"/>
      <c r="T38" s="99"/>
    </row>
    <row r="39" spans="1:20" ht="8.1" customHeight="1" x14ac:dyDescent="0.3">
      <c r="A39" s="120"/>
      <c r="B39" s="121"/>
      <c r="C39" s="122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99"/>
      <c r="T39" s="99"/>
    </row>
    <row r="40" spans="1:20" ht="15" customHeight="1" x14ac:dyDescent="0.3">
      <c r="A40" s="27"/>
      <c r="B40" s="347" t="s">
        <v>43</v>
      </c>
      <c r="C40" s="348">
        <v>0</v>
      </c>
      <c r="D40" s="326"/>
      <c r="E40" s="327">
        <v>4</v>
      </c>
      <c r="F40" s="325">
        <v>2</v>
      </c>
      <c r="G40" s="328">
        <v>2</v>
      </c>
      <c r="H40" s="325">
        <v>2</v>
      </c>
      <c r="I40" s="328">
        <v>2</v>
      </c>
      <c r="J40" s="325">
        <v>0</v>
      </c>
      <c r="K40" s="328">
        <v>0</v>
      </c>
      <c r="L40" s="55"/>
      <c r="M40" s="61"/>
      <c r="N40" s="70">
        <f>IF(ISERROR(L40+J40+H40+F40),"Invalid Input",L40+J40+H40+F40)</f>
        <v>4</v>
      </c>
      <c r="O40" s="71">
        <f>IF(ISERROR(G40+I40+K40+M40),"Invalid Input",G40+I40+K40+M40)</f>
        <v>4</v>
      </c>
      <c r="P40" s="68">
        <v>0</v>
      </c>
      <c r="Q40" s="53">
        <f>IF(ISERROR(P40-O40),"Invalid Input",(P40-O40))</f>
        <v>-4</v>
      </c>
      <c r="R40" s="16" t="b">
        <v>1</v>
      </c>
      <c r="S40" s="99"/>
      <c r="T40" s="99"/>
    </row>
    <row r="41" spans="1:20" ht="15" customHeight="1" x14ac:dyDescent="0.3">
      <c r="A41" s="27"/>
      <c r="B41" s="347" t="s">
        <v>42</v>
      </c>
      <c r="C41" s="348">
        <v>0</v>
      </c>
      <c r="D41" s="326"/>
      <c r="E41" s="327">
        <v>211</v>
      </c>
      <c r="F41" s="325">
        <v>8</v>
      </c>
      <c r="G41" s="328">
        <v>5</v>
      </c>
      <c r="H41" s="325">
        <v>8</v>
      </c>
      <c r="I41" s="328">
        <v>5</v>
      </c>
      <c r="J41" s="325">
        <v>3</v>
      </c>
      <c r="K41" s="328">
        <v>3</v>
      </c>
      <c r="L41" s="55"/>
      <c r="M41" s="61"/>
      <c r="N41" s="70">
        <f>IF(ISERROR(L41+J41+H41+F41),"Invalid Input",L41+J41+H41+F41)</f>
        <v>19</v>
      </c>
      <c r="O41" s="71">
        <f>IF(ISERROR(G41+I41+K41+M41),"Invalid Input",G41+I41+K41+M41)</f>
        <v>13</v>
      </c>
      <c r="P41" s="68">
        <v>0</v>
      </c>
      <c r="Q41" s="53">
        <f>IF(ISERROR(P41-O41),"Invalid Input",(P41-O41))</f>
        <v>-13</v>
      </c>
      <c r="R41" s="16" t="b">
        <v>1</v>
      </c>
      <c r="S41" s="99"/>
      <c r="T41" s="99"/>
    </row>
    <row r="42" spans="1:20" ht="15" customHeight="1" x14ac:dyDescent="0.3">
      <c r="A42" s="27"/>
      <c r="B42" s="347" t="s">
        <v>77</v>
      </c>
      <c r="C42" s="348">
        <v>0</v>
      </c>
      <c r="D42" s="326"/>
      <c r="E42" s="327">
        <v>37296</v>
      </c>
      <c r="F42" s="325">
        <v>2</v>
      </c>
      <c r="G42" s="328">
        <v>1</v>
      </c>
      <c r="H42" s="325"/>
      <c r="I42" s="328"/>
      <c r="J42" s="325"/>
      <c r="K42" s="328"/>
      <c r="L42" s="55"/>
      <c r="M42" s="61"/>
      <c r="N42" s="70">
        <f>IF(ISERROR(L42+J42+H42+F42),"Invalid Input",L42+J42+H42+F42)</f>
        <v>2</v>
      </c>
      <c r="O42" s="71">
        <f>IF(ISERROR(G42+I42+K42+M42),"Invalid Input",G42+I42+K42+M42)</f>
        <v>1</v>
      </c>
      <c r="P42" s="68">
        <v>0</v>
      </c>
      <c r="Q42" s="53">
        <f>IF(ISERROR(P42-O42),"Invalid Input",(P42-O42))</f>
        <v>-1</v>
      </c>
      <c r="R42" s="16" t="b">
        <v>1</v>
      </c>
      <c r="S42" s="99"/>
      <c r="T42" s="99"/>
    </row>
    <row r="43" spans="1:20" ht="15" customHeight="1" x14ac:dyDescent="0.3">
      <c r="A43" s="27"/>
      <c r="B43" s="347" t="s">
        <v>78</v>
      </c>
      <c r="C43" s="348">
        <v>0</v>
      </c>
      <c r="D43" s="326"/>
      <c r="E43" s="327">
        <v>19</v>
      </c>
      <c r="F43" s="325">
        <v>3</v>
      </c>
      <c r="G43" s="328">
        <v>2</v>
      </c>
      <c r="H43" s="325">
        <v>5</v>
      </c>
      <c r="I43" s="328">
        <v>5</v>
      </c>
      <c r="J43" s="325">
        <v>2</v>
      </c>
      <c r="K43" s="328">
        <v>2</v>
      </c>
      <c r="L43" s="55"/>
      <c r="M43" s="61"/>
      <c r="N43" s="70">
        <f>IF(ISERROR(L43+J43+H43+F43),"Invalid Input",L43+J43+H43+F43)</f>
        <v>10</v>
      </c>
      <c r="O43" s="71">
        <f>IF(ISERROR(G43+I43+K43+M43),"Invalid Input",G43+I43+K43+M43)</f>
        <v>9</v>
      </c>
      <c r="P43" s="68">
        <v>0</v>
      </c>
      <c r="Q43" s="53">
        <f>IF(ISERROR(P43-O43),"Invalid Input",(P43-O43))</f>
        <v>-9</v>
      </c>
      <c r="R43" s="98" t="b">
        <v>1</v>
      </c>
      <c r="S43" s="99"/>
      <c r="T43" s="99"/>
    </row>
    <row r="44" spans="1:20" x14ac:dyDescent="0.3">
      <c r="A44" s="27"/>
      <c r="B44" s="123"/>
      <c r="C44" s="124"/>
      <c r="D44" s="104"/>
      <c r="E44" s="104"/>
      <c r="F44" s="104"/>
      <c r="G44" s="105"/>
      <c r="H44" s="104"/>
      <c r="I44" s="105"/>
      <c r="J44" s="104"/>
      <c r="K44" s="105"/>
      <c r="L44" s="104"/>
      <c r="M44" s="105"/>
      <c r="N44" s="70"/>
      <c r="O44" s="71"/>
      <c r="P44" s="105"/>
      <c r="Q44" s="53"/>
      <c r="R44" s="16"/>
      <c r="S44" s="99"/>
      <c r="T44" s="99"/>
    </row>
    <row r="45" spans="1:20" ht="14.1" customHeight="1" x14ac:dyDescent="0.3">
      <c r="A45" s="356" t="s">
        <v>25</v>
      </c>
      <c r="B45" s="357"/>
      <c r="C45" s="358"/>
      <c r="D45" s="104"/>
      <c r="E45" s="104"/>
      <c r="F45" s="104"/>
      <c r="G45" s="105"/>
      <c r="H45" s="104"/>
      <c r="I45" s="105"/>
      <c r="J45" s="104"/>
      <c r="K45" s="105"/>
      <c r="L45" s="104"/>
      <c r="M45" s="105"/>
      <c r="N45" s="70"/>
      <c r="O45" s="71"/>
      <c r="P45" s="105"/>
      <c r="Q45" s="53"/>
      <c r="R45" s="16"/>
      <c r="S45" s="99"/>
      <c r="T45" s="99"/>
    </row>
    <row r="46" spans="1:20" ht="6.75" customHeight="1" x14ac:dyDescent="0.3">
      <c r="A46" s="120"/>
      <c r="B46" s="121"/>
      <c r="C46" s="122"/>
      <c r="D46" s="104"/>
      <c r="E46" s="104"/>
      <c r="F46" s="104"/>
      <c r="G46" s="105"/>
      <c r="H46" s="104"/>
      <c r="I46" s="105"/>
      <c r="J46" s="104"/>
      <c r="K46" s="105"/>
      <c r="L46" s="104"/>
      <c r="M46" s="105"/>
      <c r="N46" s="70"/>
      <c r="O46" s="71"/>
      <c r="P46" s="105"/>
      <c r="Q46" s="53"/>
      <c r="R46" s="16"/>
      <c r="S46" s="99"/>
      <c r="T46" s="99"/>
    </row>
    <row r="47" spans="1:20" ht="15" customHeight="1" x14ac:dyDescent="0.3">
      <c r="A47" s="27"/>
      <c r="B47" s="347" t="s">
        <v>39</v>
      </c>
      <c r="C47" s="348">
        <v>0</v>
      </c>
      <c r="D47" s="59"/>
      <c r="E47" s="60">
        <v>0</v>
      </c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9"/>
      <c r="T47" s="99"/>
    </row>
    <row r="48" spans="1:20" ht="15" customHeight="1" x14ac:dyDescent="0.3">
      <c r="A48" s="27"/>
      <c r="B48" s="347" t="s">
        <v>40</v>
      </c>
      <c r="C48" s="348">
        <v>0</v>
      </c>
      <c r="D48" s="59"/>
      <c r="E48" s="60">
        <v>0</v>
      </c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9"/>
      <c r="T48" s="99"/>
    </row>
    <row r="49" spans="1:20" ht="15" customHeight="1" x14ac:dyDescent="0.3">
      <c r="A49" s="17"/>
      <c r="B49" s="347" t="s">
        <v>41</v>
      </c>
      <c r="C49" s="348">
        <v>0</v>
      </c>
      <c r="D49" s="59"/>
      <c r="E49" s="60">
        <v>0</v>
      </c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1"/>
      <c r="T49" s="101"/>
    </row>
    <row r="50" spans="1:20" ht="8.1" customHeight="1" x14ac:dyDescent="0.3">
      <c r="A50" s="23"/>
      <c r="B50" s="345">
        <f>COUNTA(B40:B49)</f>
        <v>7</v>
      </c>
      <c r="C50" s="3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1"/>
      <c r="T50" s="101"/>
    </row>
    <row r="51" spans="1:20" x14ac:dyDescent="0.3">
      <c r="A51" s="356" t="s">
        <v>20</v>
      </c>
      <c r="B51" s="357"/>
      <c r="C51" s="358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1"/>
      <c r="T51" s="101"/>
    </row>
    <row r="52" spans="1:20" x14ac:dyDescent="0.3">
      <c r="A52" s="79" t="s">
        <v>15</v>
      </c>
      <c r="B52" s="121"/>
      <c r="C52" s="122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1"/>
      <c r="T52" s="101"/>
    </row>
    <row r="53" spans="1:20" ht="26.25" customHeight="1" x14ac:dyDescent="0.3">
      <c r="A53" s="23"/>
      <c r="B53" s="347" t="s">
        <v>38</v>
      </c>
      <c r="C53" s="34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1"/>
      <c r="T53" s="101"/>
    </row>
    <row r="54" spans="1:20" ht="15" customHeight="1" x14ac:dyDescent="0.3">
      <c r="A54" s="27"/>
      <c r="B54" s="347" t="s">
        <v>44</v>
      </c>
      <c r="C54" s="34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1"/>
      <c r="T54" s="101"/>
    </row>
    <row r="55" spans="1:20" ht="8.1" customHeight="1" x14ac:dyDescent="0.3">
      <c r="A55" s="17"/>
      <c r="B55" s="345">
        <f>COUNTA(B53:B54)</f>
        <v>2</v>
      </c>
      <c r="C55" s="3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1"/>
      <c r="T55" s="101"/>
    </row>
    <row r="56" spans="1:20" x14ac:dyDescent="0.3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1"/>
      <c r="T56" s="101"/>
    </row>
    <row r="57" spans="1:20" ht="25.5" customHeight="1" x14ac:dyDescent="0.3">
      <c r="A57" s="27"/>
      <c r="B57" s="341" t="s">
        <v>45</v>
      </c>
      <c r="C57" s="342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1"/>
      <c r="T57" s="101"/>
    </row>
    <row r="58" spans="1:20" ht="15" customHeight="1" x14ac:dyDescent="0.3">
      <c r="A58" s="27"/>
      <c r="B58" s="341" t="s">
        <v>46</v>
      </c>
      <c r="C58" s="342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1"/>
      <c r="T58" s="101"/>
    </row>
    <row r="59" spans="1:20" ht="12.75" customHeight="1" x14ac:dyDescent="0.3">
      <c r="A59" s="17"/>
      <c r="B59" s="345">
        <f>COUNTA(B57:C58)</f>
        <v>2</v>
      </c>
      <c r="C59" s="3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1"/>
      <c r="T59" s="101"/>
    </row>
    <row r="60" spans="1:20" x14ac:dyDescent="0.3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1"/>
      <c r="T60" s="101"/>
    </row>
    <row r="61" spans="1:20" x14ac:dyDescent="0.3">
      <c r="A61" s="27"/>
      <c r="B61" s="343" t="s">
        <v>80</v>
      </c>
      <c r="C61" s="344"/>
      <c r="D61" s="330"/>
      <c r="E61" s="331">
        <v>0</v>
      </c>
      <c r="F61" s="329"/>
      <c r="G61" s="332"/>
      <c r="H61" s="329"/>
      <c r="I61" s="332"/>
      <c r="J61" s="329"/>
      <c r="K61" s="332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1"/>
      <c r="T61" s="101"/>
    </row>
    <row r="62" spans="1:20" x14ac:dyDescent="0.3">
      <c r="A62" s="27"/>
      <c r="B62" s="343" t="s">
        <v>79</v>
      </c>
      <c r="C62" s="344"/>
      <c r="D62" s="330"/>
      <c r="E62" s="331">
        <v>0</v>
      </c>
      <c r="F62" s="329"/>
      <c r="G62" s="332"/>
      <c r="H62" s="329"/>
      <c r="I62" s="332"/>
      <c r="J62" s="329"/>
      <c r="K62" s="332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1"/>
      <c r="T62" s="101"/>
    </row>
    <row r="63" spans="1:20" x14ac:dyDescent="0.3">
      <c r="A63" s="27"/>
      <c r="B63" s="343" t="s">
        <v>81</v>
      </c>
      <c r="C63" s="344"/>
      <c r="D63" s="330"/>
      <c r="E63" s="331">
        <v>749</v>
      </c>
      <c r="F63" s="329">
        <v>749</v>
      </c>
      <c r="G63" s="332">
        <v>749</v>
      </c>
      <c r="H63" s="329">
        <v>749</v>
      </c>
      <c r="I63" s="332">
        <v>749</v>
      </c>
      <c r="J63" s="329">
        <v>749</v>
      </c>
      <c r="K63" s="332">
        <v>749</v>
      </c>
      <c r="L63" s="55"/>
      <c r="M63" s="61"/>
      <c r="N63" s="70">
        <f>IF(ISERROR(L63+J63+H63+F63),"Invalid Input",L63+J63+H63+F63)</f>
        <v>2247</v>
      </c>
      <c r="O63" s="71">
        <f>IF(ISERROR(G63+I63+K63+M63),"Invalid Input",G63+I63+K63+M63)</f>
        <v>2247</v>
      </c>
      <c r="P63" s="68">
        <v>0</v>
      </c>
      <c r="Q63" s="53">
        <f>IF(ISERROR(P63-O63),"Invalid Input",(P63-O63))</f>
        <v>-2247</v>
      </c>
      <c r="R63" s="16"/>
      <c r="S63" s="101"/>
      <c r="T63" s="101"/>
    </row>
    <row r="64" spans="1:20" ht="15" customHeight="1" x14ac:dyDescent="0.3">
      <c r="A64" s="27"/>
      <c r="B64" s="345">
        <f>COUNTA(B61:C62)</f>
        <v>2</v>
      </c>
      <c r="C64" s="3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1"/>
      <c r="T64" s="101"/>
    </row>
    <row r="65" spans="1:20" x14ac:dyDescent="0.3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1"/>
      <c r="T65" s="101"/>
    </row>
    <row r="66" spans="1:20" x14ac:dyDescent="0.3">
      <c r="A66" s="27"/>
      <c r="B66" s="37" t="s">
        <v>85</v>
      </c>
      <c r="C66" s="38"/>
      <c r="D66" s="334"/>
      <c r="E66" s="335">
        <v>303</v>
      </c>
      <c r="F66" s="333">
        <v>0</v>
      </c>
      <c r="G66" s="336">
        <v>169</v>
      </c>
      <c r="H66" s="333">
        <v>8</v>
      </c>
      <c r="I66" s="336">
        <v>19</v>
      </c>
      <c r="J66" s="333">
        <v>8</v>
      </c>
      <c r="K66" s="336">
        <v>2</v>
      </c>
      <c r="L66" s="55"/>
      <c r="M66" s="61"/>
      <c r="N66" s="70">
        <f>IF(ISERROR(L66+J66+H66+F66),"Invalid Input",L66+J66+H66+F66)</f>
        <v>16</v>
      </c>
      <c r="O66" s="71">
        <f>IF(ISERROR(G66+I66+K66+M66),"Invalid Input",G66+I66+K66+M66)</f>
        <v>190</v>
      </c>
      <c r="P66" s="68">
        <v>0</v>
      </c>
      <c r="Q66" s="53">
        <f>IF(ISERROR(P66-O66),"Invalid Input",(P66-O66))</f>
        <v>-190</v>
      </c>
      <c r="R66" s="16" t="b">
        <v>1</v>
      </c>
      <c r="S66" s="101"/>
      <c r="T66" s="101"/>
    </row>
    <row r="67" spans="1:20" x14ac:dyDescent="0.3">
      <c r="A67" s="27"/>
      <c r="B67" s="37" t="s">
        <v>82</v>
      </c>
      <c r="C67" s="38"/>
      <c r="D67" s="334"/>
      <c r="E67" s="335">
        <v>0</v>
      </c>
      <c r="F67" s="333">
        <v>0</v>
      </c>
      <c r="G67" s="336">
        <v>0</v>
      </c>
      <c r="H67" s="333">
        <v>0</v>
      </c>
      <c r="I67" s="336">
        <v>0</v>
      </c>
      <c r="J67" s="333" t="s">
        <v>194</v>
      </c>
      <c r="K67" s="336" t="s">
        <v>194</v>
      </c>
      <c r="L67" s="55"/>
      <c r="M67" s="61"/>
      <c r="N67" s="70" t="str">
        <f>IF(ISERROR(L67+J67+H67+F67),"Invalid Input",L67+J67+H67+F67)</f>
        <v>Invalid Input</v>
      </c>
      <c r="O67" s="71" t="str">
        <f>IF(ISERROR(G67+I67+K67+M67),"Invalid Input",G67+I67+K67+M67)</f>
        <v>Invalid Input</v>
      </c>
      <c r="P67" s="68">
        <v>0</v>
      </c>
      <c r="Q67" s="53" t="str">
        <f>IF(ISERROR(P67-O67),"Invalid Input",(P67-O67))</f>
        <v>Invalid Input</v>
      </c>
      <c r="R67" s="16" t="b">
        <v>1</v>
      </c>
      <c r="S67" s="101"/>
      <c r="T67" s="101"/>
    </row>
    <row r="68" spans="1:20" x14ac:dyDescent="0.3">
      <c r="A68" s="23"/>
      <c r="B68" s="37" t="s">
        <v>83</v>
      </c>
      <c r="C68" s="38"/>
      <c r="D68" s="334"/>
      <c r="E68" s="335">
        <v>321</v>
      </c>
      <c r="F68" s="333">
        <v>321</v>
      </c>
      <c r="G68" s="336">
        <v>321</v>
      </c>
      <c r="H68" s="333">
        <v>0</v>
      </c>
      <c r="I68" s="336">
        <v>0</v>
      </c>
      <c r="J68" s="333">
        <v>0</v>
      </c>
      <c r="K68" s="336">
        <v>0</v>
      </c>
      <c r="L68" s="55"/>
      <c r="M68" s="61"/>
      <c r="N68" s="70">
        <f>IF(ISERROR(L68+J68+H68+F68),"Invalid Input",L68+J68+H68+F68)</f>
        <v>321</v>
      </c>
      <c r="O68" s="71">
        <f>IF(ISERROR(G68+I68+K68+M68),"Invalid Input",G68+I68+K68+M68)</f>
        <v>321</v>
      </c>
      <c r="P68" s="68">
        <v>0</v>
      </c>
      <c r="Q68" s="53">
        <f>IF(ISERROR(P68-O68),"Invalid Input",(P68-O68))</f>
        <v>-321</v>
      </c>
      <c r="R68" s="16" t="b">
        <v>1</v>
      </c>
      <c r="S68" s="101"/>
      <c r="T68" s="101"/>
    </row>
    <row r="69" spans="1:20" x14ac:dyDescent="0.3">
      <c r="A69" s="17"/>
      <c r="B69" s="37" t="s">
        <v>84</v>
      </c>
      <c r="C69" s="38"/>
      <c r="D69" s="334"/>
      <c r="E69" s="335">
        <v>0</v>
      </c>
      <c r="F69" s="333"/>
      <c r="G69" s="336"/>
      <c r="H69" s="333">
        <v>0</v>
      </c>
      <c r="I69" s="336">
        <v>9</v>
      </c>
      <c r="J69" s="333" t="s">
        <v>194</v>
      </c>
      <c r="K69" s="336">
        <v>2</v>
      </c>
      <c r="L69" s="55"/>
      <c r="M69" s="61"/>
      <c r="N69" s="70" t="str">
        <f>IF(ISERROR(L69+J69+H69+F69),"Invalid Input",L69+J69+H69+F69)</f>
        <v>Invalid Input</v>
      </c>
      <c r="O69" s="71">
        <f>IF(ISERROR(G69+I69+K69+M69),"Invalid Input",G69+I69+K69+M69)</f>
        <v>11</v>
      </c>
      <c r="P69" s="68">
        <v>0</v>
      </c>
      <c r="Q69" s="53">
        <f>IF(ISERROR(P69-O69),"Invalid Input",(P69-O69))</f>
        <v>-11</v>
      </c>
      <c r="R69" s="16" t="b">
        <v>1</v>
      </c>
      <c r="S69" s="101"/>
      <c r="T69" s="101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1"/>
      <c r="T70" s="101"/>
    </row>
    <row r="71" spans="1:20" x14ac:dyDescent="0.3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1"/>
      <c r="T71" s="101"/>
    </row>
    <row r="72" spans="1:20" ht="14.1" customHeight="1" x14ac:dyDescent="0.3">
      <c r="A72" s="23"/>
      <c r="B72" s="343" t="s">
        <v>47</v>
      </c>
      <c r="C72" s="344"/>
      <c r="D72" s="59"/>
      <c r="E72" s="60">
        <v>1</v>
      </c>
      <c r="F72" s="55">
        <v>1</v>
      </c>
      <c r="G72" s="61">
        <v>0</v>
      </c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1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1"/>
      <c r="T72" s="101"/>
    </row>
    <row r="73" spans="1:20" x14ac:dyDescent="0.3">
      <c r="A73" s="27"/>
      <c r="B73" s="343" t="s">
        <v>48</v>
      </c>
      <c r="C73" s="344"/>
      <c r="D73" s="59"/>
      <c r="E73" s="60">
        <v>0</v>
      </c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1"/>
      <c r="T73" s="101"/>
    </row>
    <row r="74" spans="1:20" x14ac:dyDescent="0.3">
      <c r="A74" s="27"/>
      <c r="B74" s="343" t="s">
        <v>49</v>
      </c>
      <c r="C74" s="344"/>
      <c r="D74" s="59"/>
      <c r="E74" s="60">
        <v>1</v>
      </c>
      <c r="F74" s="55">
        <v>0</v>
      </c>
      <c r="G74" s="61">
        <v>0</v>
      </c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1"/>
      <c r="T74" s="101"/>
    </row>
    <row r="75" spans="1:20" x14ac:dyDescent="0.3">
      <c r="A75" s="27"/>
      <c r="B75" s="343" t="s">
        <v>50</v>
      </c>
      <c r="C75" s="344"/>
      <c r="D75" s="59"/>
      <c r="E75" s="60">
        <v>0</v>
      </c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1"/>
      <c r="T75" s="101"/>
    </row>
    <row r="76" spans="1:20" ht="26.25" customHeight="1" x14ac:dyDescent="0.3">
      <c r="A76" s="17"/>
      <c r="B76" s="347" t="s">
        <v>51</v>
      </c>
      <c r="C76" s="348"/>
      <c r="D76" s="59"/>
      <c r="E76" s="60">
        <v>0</v>
      </c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1"/>
      <c r="T76" s="101"/>
    </row>
    <row r="77" spans="1:20" x14ac:dyDescent="0.3">
      <c r="A77" s="27"/>
      <c r="B77" s="343" t="s">
        <v>52</v>
      </c>
      <c r="C77" s="344"/>
      <c r="D77" s="59"/>
      <c r="E77" s="60">
        <v>0</v>
      </c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1"/>
      <c r="T77" s="101"/>
    </row>
    <row r="78" spans="1:20" x14ac:dyDescent="0.3">
      <c r="A78" s="27"/>
      <c r="B78" s="343" t="s">
        <v>53</v>
      </c>
      <c r="C78" s="344"/>
      <c r="D78" s="59"/>
      <c r="E78" s="60">
        <v>0</v>
      </c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1"/>
      <c r="T78" s="101"/>
    </row>
    <row r="79" spans="1:20" x14ac:dyDescent="0.3">
      <c r="A79" s="17"/>
      <c r="B79" s="343" t="s">
        <v>54</v>
      </c>
      <c r="C79" s="344"/>
      <c r="D79" s="59"/>
      <c r="E79" s="60">
        <v>0</v>
      </c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1"/>
      <c r="T79" s="101"/>
    </row>
    <row r="80" spans="1:20" x14ac:dyDescent="0.3">
      <c r="A80" s="27"/>
      <c r="B80" s="343" t="s">
        <v>55</v>
      </c>
      <c r="C80" s="344"/>
      <c r="D80" s="59"/>
      <c r="E80" s="60">
        <v>1</v>
      </c>
      <c r="F80" s="55">
        <v>0</v>
      </c>
      <c r="G80" s="61">
        <v>0</v>
      </c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1"/>
      <c r="T80" s="101"/>
    </row>
    <row r="81" spans="1:20" x14ac:dyDescent="0.3">
      <c r="A81" s="27"/>
      <c r="B81" s="343" t="s">
        <v>56</v>
      </c>
      <c r="C81" s="344"/>
      <c r="D81" s="59"/>
      <c r="E81" s="60">
        <v>0</v>
      </c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1"/>
      <c r="T81" s="101"/>
    </row>
    <row r="82" spans="1:20" x14ac:dyDescent="0.3">
      <c r="A82" s="27"/>
      <c r="B82" s="343" t="s">
        <v>57</v>
      </c>
      <c r="C82" s="344"/>
      <c r="D82" s="59"/>
      <c r="E82" s="60">
        <v>0</v>
      </c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1"/>
      <c r="T82" s="101"/>
    </row>
    <row r="83" spans="1:20" x14ac:dyDescent="0.3">
      <c r="A83" s="27"/>
      <c r="B83" s="343" t="s">
        <v>58</v>
      </c>
      <c r="C83" s="344"/>
      <c r="D83" s="59"/>
      <c r="E83" s="60">
        <v>0</v>
      </c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1"/>
      <c r="T83" s="101"/>
    </row>
    <row r="84" spans="1:20" ht="12" customHeight="1" x14ac:dyDescent="0.3">
      <c r="A84" s="27"/>
      <c r="B84" s="345">
        <f>COUNTA(B72:C83)</f>
        <v>12</v>
      </c>
      <c r="C84" s="3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1"/>
      <c r="T84" s="101"/>
    </row>
    <row r="85" spans="1:20" x14ac:dyDescent="0.3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1"/>
      <c r="T85" s="101"/>
    </row>
    <row r="86" spans="1:20" ht="30" customHeight="1" x14ac:dyDescent="0.3">
      <c r="A86" s="27"/>
      <c r="B86" s="341" t="s">
        <v>59</v>
      </c>
      <c r="C86" s="342"/>
      <c r="D86" s="338"/>
      <c r="E86" s="339">
        <v>0</v>
      </c>
      <c r="F86" s="337">
        <v>150</v>
      </c>
      <c r="G86" s="340">
        <v>150</v>
      </c>
      <c r="H86" s="337">
        <v>150</v>
      </c>
      <c r="I86" s="340">
        <v>162</v>
      </c>
      <c r="J86" s="337">
        <v>150</v>
      </c>
      <c r="K86" s="340">
        <v>167</v>
      </c>
      <c r="L86" s="55"/>
      <c r="M86" s="61"/>
      <c r="N86" s="70">
        <f>IF(ISERROR(L86+J86+H86+F86),"Invalid Input",L86+J86+H86+F86)</f>
        <v>450</v>
      </c>
      <c r="O86" s="71">
        <f>IF(ISERROR(G86+I86+K86+M86),"Invalid Input",G86+I86+K86+M86)</f>
        <v>479</v>
      </c>
      <c r="P86" s="68">
        <v>0</v>
      </c>
      <c r="Q86" s="53">
        <f>IF(ISERROR(P86-O86),"Invalid Input",(P86-O86))</f>
        <v>-479</v>
      </c>
      <c r="R86" s="16" t="b">
        <v>1</v>
      </c>
      <c r="S86" s="101"/>
      <c r="T86" s="101"/>
    </row>
    <row r="87" spans="1:20" ht="12.75" customHeight="1" x14ac:dyDescent="0.3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2"/>
      <c r="T87" s="102"/>
    </row>
    <row r="88" spans="1:20" x14ac:dyDescent="0.3">
      <c r="A88" s="74" t="str">
        <f>SheetNames!A28</f>
        <v>EC142</v>
      </c>
    </row>
  </sheetData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6" tint="-0.249977111117893"/>
    <pageSetUpPr fitToPage="1"/>
  </sheetPr>
  <dimension ref="A1:T88"/>
  <sheetViews>
    <sheetView showGridLines="0" tabSelected="1" zoomScale="89" zoomScaleNormal="89" workbookViewId="0"/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7" customWidth="1"/>
    <col min="20" max="20" width="35" style="87" customWidth="1"/>
    <col min="21" max="16384" width="16.5546875" style="2"/>
  </cols>
  <sheetData>
    <row r="1" spans="1:20" x14ac:dyDescent="0.3">
      <c r="A1" s="65" t="str">
        <f>A88&amp;" - "&amp;VLOOKUP(A88,SheetNames!A2:C43,3,FALSE)</f>
        <v>EC145 - Walter Sisulu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3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28.2" x14ac:dyDescent="0.3">
      <c r="D4" s="88" t="s">
        <v>33</v>
      </c>
    </row>
    <row r="5" spans="1:20" ht="27.6" x14ac:dyDescent="0.3">
      <c r="C5" s="126" t="s">
        <v>62</v>
      </c>
      <c r="D5" s="127"/>
      <c r="E5" s="91" t="s">
        <v>36</v>
      </c>
    </row>
    <row r="6" spans="1:20" x14ac:dyDescent="0.3">
      <c r="C6" s="126" t="s">
        <v>29</v>
      </c>
      <c r="D6" s="128"/>
      <c r="E6" s="90" t="s">
        <v>32</v>
      </c>
    </row>
    <row r="7" spans="1:20" ht="27.6" x14ac:dyDescent="0.3">
      <c r="A7" s="67"/>
      <c r="B7" s="62"/>
      <c r="C7" s="129" t="s">
        <v>63</v>
      </c>
      <c r="D7" s="13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3">
      <c r="A8" s="67"/>
      <c r="B8" s="62"/>
      <c r="C8" s="119" t="s">
        <v>64</v>
      </c>
      <c r="D8" s="13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3">
      <c r="A9" s="67"/>
      <c r="B9" s="62"/>
      <c r="C9" s="131" t="s">
        <v>65</v>
      </c>
      <c r="D9" s="13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3">
      <c r="A10" s="67"/>
      <c r="B10" s="62"/>
      <c r="C10" s="129" t="s">
        <v>66</v>
      </c>
      <c r="D10" s="13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3">
      <c r="A11" s="67"/>
      <c r="B11" s="62"/>
      <c r="C11" s="129" t="s">
        <v>67</v>
      </c>
      <c r="D11" s="127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3">
      <c r="A12" s="67"/>
      <c r="B12" s="62"/>
      <c r="C12" s="129" t="s">
        <v>68</v>
      </c>
      <c r="D12" s="13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3">
      <c r="A13" s="67"/>
      <c r="B13" s="62"/>
      <c r="C13" s="129" t="s">
        <v>69</v>
      </c>
      <c r="D13" s="13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x14ac:dyDescent="0.3">
      <c r="A14" s="67"/>
      <c r="B14" s="62"/>
      <c r="C14" s="129" t="s">
        <v>70</v>
      </c>
      <c r="D14" s="13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3">
      <c r="A15" s="67"/>
      <c r="B15" s="62"/>
      <c r="C15" s="126" t="s">
        <v>71</v>
      </c>
      <c r="D15" s="13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3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3">
      <c r="A17" s="67" t="s">
        <v>180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8" x14ac:dyDescent="0.3">
      <c r="A18" s="4" t="s">
        <v>0</v>
      </c>
      <c r="B18" s="5"/>
      <c r="C18" s="5"/>
      <c r="D18" s="46" t="s">
        <v>174</v>
      </c>
      <c r="E18" s="8" t="s">
        <v>181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182</v>
      </c>
      <c r="P18" s="7" t="s">
        <v>175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3">
      <c r="A22" s="349" t="s">
        <v>19</v>
      </c>
      <c r="B22" s="350"/>
      <c r="C22" s="351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3">
      <c r="A24" s="23"/>
      <c r="B24" s="347" t="s">
        <v>72</v>
      </c>
      <c r="C24" s="34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9"/>
      <c r="T24" s="99"/>
    </row>
    <row r="25" spans="1:20" ht="15" customHeight="1" x14ac:dyDescent="0.3">
      <c r="A25" s="23"/>
      <c r="B25" s="347" t="s">
        <v>73</v>
      </c>
      <c r="C25" s="34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9"/>
      <c r="T25" s="99"/>
    </row>
    <row r="26" spans="1:20" ht="15" customHeight="1" x14ac:dyDescent="0.3">
      <c r="A26" s="23"/>
      <c r="B26" s="347" t="s">
        <v>27</v>
      </c>
      <c r="C26" s="34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9"/>
      <c r="T26" s="99"/>
    </row>
    <row r="27" spans="1:20" ht="15" customHeight="1" x14ac:dyDescent="0.3">
      <c r="A27" s="23"/>
      <c r="B27" s="347" t="s">
        <v>28</v>
      </c>
      <c r="C27" s="34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9"/>
      <c r="T27" s="99"/>
    </row>
    <row r="28" spans="1:20" ht="15" customHeight="1" x14ac:dyDescent="0.3">
      <c r="A28" s="23"/>
      <c r="B28" s="347" t="s">
        <v>172</v>
      </c>
      <c r="C28" s="34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9"/>
      <c r="T28" s="99"/>
    </row>
    <row r="29" spans="1:20" ht="15" customHeight="1" x14ac:dyDescent="0.3">
      <c r="A29" s="23"/>
      <c r="B29" s="347" t="s">
        <v>34</v>
      </c>
      <c r="C29" s="34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9"/>
      <c r="T29" s="99"/>
    </row>
    <row r="30" spans="1:20" ht="15" customHeight="1" x14ac:dyDescent="0.3">
      <c r="A30" s="23"/>
      <c r="B30" s="347" t="s">
        <v>35</v>
      </c>
      <c r="C30" s="34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9"/>
      <c r="T30" s="99"/>
    </row>
    <row r="31" spans="1:20" ht="15" customHeight="1" x14ac:dyDescent="0.3">
      <c r="A31" s="23"/>
      <c r="B31" s="125" t="s">
        <v>170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9"/>
      <c r="T31" s="99"/>
    </row>
    <row r="32" spans="1:20" ht="15" customHeight="1" x14ac:dyDescent="0.3">
      <c r="A32" s="23"/>
      <c r="B32" s="347" t="s">
        <v>30</v>
      </c>
      <c r="C32" s="34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9"/>
      <c r="T32" s="99"/>
    </row>
    <row r="33" spans="1:20" ht="15" customHeight="1" x14ac:dyDescent="0.3">
      <c r="A33" s="23"/>
      <c r="B33" s="347" t="s">
        <v>74</v>
      </c>
      <c r="C33" s="34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9"/>
      <c r="T33" s="99"/>
    </row>
    <row r="34" spans="1:20" ht="15" customHeight="1" x14ac:dyDescent="0.3">
      <c r="A34" s="23"/>
      <c r="B34" s="347" t="s">
        <v>75</v>
      </c>
      <c r="C34" s="34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9"/>
      <c r="T34" s="99"/>
    </row>
    <row r="35" spans="1:20" x14ac:dyDescent="0.3">
      <c r="A35" s="23"/>
      <c r="B35" s="125" t="s">
        <v>171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9"/>
      <c r="T35" s="99"/>
    </row>
    <row r="36" spans="1:20" ht="15" customHeight="1" x14ac:dyDescent="0.3">
      <c r="A36" s="23"/>
      <c r="B36" s="347" t="s">
        <v>76</v>
      </c>
      <c r="C36" s="34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9"/>
      <c r="T36" s="99"/>
    </row>
    <row r="37" spans="1:20" s="83" customFormat="1" ht="8.1" customHeight="1" x14ac:dyDescent="0.3">
      <c r="A37" s="80"/>
      <c r="B37" s="354">
        <f>COUNTA(B24:B36)</f>
        <v>13</v>
      </c>
      <c r="C37" s="355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6" t="b">
        <v>1</v>
      </c>
      <c r="S37" s="100"/>
      <c r="T37" s="100"/>
    </row>
    <row r="38" spans="1:20" x14ac:dyDescent="0.3">
      <c r="A38" s="356" t="s">
        <v>37</v>
      </c>
      <c r="B38" s="357"/>
      <c r="C38" s="358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99"/>
      <c r="T38" s="99"/>
    </row>
    <row r="39" spans="1:20" ht="8.1" customHeight="1" x14ac:dyDescent="0.3">
      <c r="A39" s="120"/>
      <c r="B39" s="121"/>
      <c r="C39" s="122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99"/>
      <c r="T39" s="99"/>
    </row>
    <row r="40" spans="1:20" ht="15" customHeight="1" x14ac:dyDescent="0.3">
      <c r="A40" s="27"/>
      <c r="B40" s="347" t="s">
        <v>43</v>
      </c>
      <c r="C40" s="34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9"/>
      <c r="T40" s="99"/>
    </row>
    <row r="41" spans="1:20" ht="15" customHeight="1" x14ac:dyDescent="0.3">
      <c r="A41" s="27"/>
      <c r="B41" s="347" t="s">
        <v>42</v>
      </c>
      <c r="C41" s="34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9"/>
      <c r="T41" s="99"/>
    </row>
    <row r="42" spans="1:20" ht="15" customHeight="1" x14ac:dyDescent="0.3">
      <c r="A42" s="27"/>
      <c r="B42" s="347" t="s">
        <v>77</v>
      </c>
      <c r="C42" s="34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9"/>
      <c r="T42" s="99"/>
    </row>
    <row r="43" spans="1:20" ht="15" customHeight="1" x14ac:dyDescent="0.3">
      <c r="A43" s="27"/>
      <c r="B43" s="347" t="s">
        <v>78</v>
      </c>
      <c r="C43" s="34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99"/>
      <c r="T43" s="99"/>
    </row>
    <row r="44" spans="1:20" x14ac:dyDescent="0.3">
      <c r="A44" s="27"/>
      <c r="B44" s="123"/>
      <c r="C44" s="124"/>
      <c r="D44" s="104"/>
      <c r="E44" s="104"/>
      <c r="F44" s="104"/>
      <c r="G44" s="105"/>
      <c r="H44" s="104"/>
      <c r="I44" s="105"/>
      <c r="J44" s="104"/>
      <c r="K44" s="105"/>
      <c r="L44" s="104"/>
      <c r="M44" s="105"/>
      <c r="N44" s="70"/>
      <c r="O44" s="71"/>
      <c r="P44" s="105"/>
      <c r="Q44" s="53"/>
      <c r="R44" s="16"/>
      <c r="S44" s="99"/>
      <c r="T44" s="99"/>
    </row>
    <row r="45" spans="1:20" ht="14.1" customHeight="1" x14ac:dyDescent="0.3">
      <c r="A45" s="356" t="s">
        <v>25</v>
      </c>
      <c r="B45" s="357"/>
      <c r="C45" s="358"/>
      <c r="D45" s="104"/>
      <c r="E45" s="104"/>
      <c r="F45" s="104"/>
      <c r="G45" s="105"/>
      <c r="H45" s="104"/>
      <c r="I45" s="105"/>
      <c r="J45" s="104"/>
      <c r="K45" s="105"/>
      <c r="L45" s="104"/>
      <c r="M45" s="105"/>
      <c r="N45" s="70"/>
      <c r="O45" s="71"/>
      <c r="P45" s="105"/>
      <c r="Q45" s="53"/>
      <c r="R45" s="16"/>
      <c r="S45" s="99"/>
      <c r="T45" s="99"/>
    </row>
    <row r="46" spans="1:20" ht="6.75" customHeight="1" x14ac:dyDescent="0.3">
      <c r="A46" s="120"/>
      <c r="B46" s="121"/>
      <c r="C46" s="122"/>
      <c r="D46" s="104"/>
      <c r="E46" s="104"/>
      <c r="F46" s="104"/>
      <c r="G46" s="105"/>
      <c r="H46" s="104"/>
      <c r="I46" s="105"/>
      <c r="J46" s="104"/>
      <c r="K46" s="105"/>
      <c r="L46" s="104"/>
      <c r="M46" s="105"/>
      <c r="N46" s="70"/>
      <c r="O46" s="71"/>
      <c r="P46" s="105"/>
      <c r="Q46" s="53"/>
      <c r="R46" s="16"/>
      <c r="S46" s="99"/>
      <c r="T46" s="99"/>
    </row>
    <row r="47" spans="1:20" ht="15" customHeight="1" x14ac:dyDescent="0.3">
      <c r="A47" s="27"/>
      <c r="B47" s="347" t="s">
        <v>39</v>
      </c>
      <c r="C47" s="34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9"/>
      <c r="T47" s="99"/>
    </row>
    <row r="48" spans="1:20" ht="15" customHeight="1" x14ac:dyDescent="0.3">
      <c r="A48" s="27"/>
      <c r="B48" s="347" t="s">
        <v>40</v>
      </c>
      <c r="C48" s="34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9"/>
      <c r="T48" s="99"/>
    </row>
    <row r="49" spans="1:20" ht="15" customHeight="1" x14ac:dyDescent="0.3">
      <c r="A49" s="17"/>
      <c r="B49" s="347" t="s">
        <v>41</v>
      </c>
      <c r="C49" s="34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1"/>
      <c r="T49" s="101"/>
    </row>
    <row r="50" spans="1:20" ht="8.1" customHeight="1" x14ac:dyDescent="0.3">
      <c r="A50" s="23"/>
      <c r="B50" s="345">
        <f>COUNTA(B40:B49)</f>
        <v>7</v>
      </c>
      <c r="C50" s="3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1"/>
      <c r="T50" s="101"/>
    </row>
    <row r="51" spans="1:20" x14ac:dyDescent="0.3">
      <c r="A51" s="356" t="s">
        <v>20</v>
      </c>
      <c r="B51" s="357"/>
      <c r="C51" s="358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1"/>
      <c r="T51" s="101"/>
    </row>
    <row r="52" spans="1:20" x14ac:dyDescent="0.3">
      <c r="A52" s="79" t="s">
        <v>15</v>
      </c>
      <c r="B52" s="121"/>
      <c r="C52" s="122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1"/>
      <c r="T52" s="101"/>
    </row>
    <row r="53" spans="1:20" ht="26.25" customHeight="1" x14ac:dyDescent="0.3">
      <c r="A53" s="23"/>
      <c r="B53" s="347" t="s">
        <v>38</v>
      </c>
      <c r="C53" s="34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1"/>
      <c r="T53" s="101"/>
    </row>
    <row r="54" spans="1:20" ht="15" customHeight="1" x14ac:dyDescent="0.3">
      <c r="A54" s="27"/>
      <c r="B54" s="347" t="s">
        <v>44</v>
      </c>
      <c r="C54" s="34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1"/>
      <c r="T54" s="101"/>
    </row>
    <row r="55" spans="1:20" ht="8.1" customHeight="1" x14ac:dyDescent="0.3">
      <c r="A55" s="17"/>
      <c r="B55" s="345">
        <f>COUNTA(B53:B54)</f>
        <v>2</v>
      </c>
      <c r="C55" s="3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1"/>
      <c r="T55" s="101"/>
    </row>
    <row r="56" spans="1:20" x14ac:dyDescent="0.3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1"/>
      <c r="T56" s="101"/>
    </row>
    <row r="57" spans="1:20" ht="25.5" customHeight="1" x14ac:dyDescent="0.3">
      <c r="A57" s="27"/>
      <c r="B57" s="341" t="s">
        <v>45</v>
      </c>
      <c r="C57" s="342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1"/>
      <c r="T57" s="101"/>
    </row>
    <row r="58" spans="1:20" ht="15" customHeight="1" x14ac:dyDescent="0.3">
      <c r="A58" s="27"/>
      <c r="B58" s="341" t="s">
        <v>46</v>
      </c>
      <c r="C58" s="342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1"/>
      <c r="T58" s="101"/>
    </row>
    <row r="59" spans="1:20" ht="12.75" customHeight="1" x14ac:dyDescent="0.3">
      <c r="A59" s="17"/>
      <c r="B59" s="345">
        <f>COUNTA(B57:C58)</f>
        <v>2</v>
      </c>
      <c r="C59" s="3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1"/>
      <c r="T59" s="101"/>
    </row>
    <row r="60" spans="1:20" x14ac:dyDescent="0.3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1"/>
      <c r="T60" s="101"/>
    </row>
    <row r="61" spans="1:20" x14ac:dyDescent="0.3">
      <c r="A61" s="27"/>
      <c r="B61" s="343" t="s">
        <v>80</v>
      </c>
      <c r="C61" s="34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1"/>
      <c r="T61" s="101"/>
    </row>
    <row r="62" spans="1:20" x14ac:dyDescent="0.3">
      <c r="A62" s="27"/>
      <c r="B62" s="343" t="s">
        <v>79</v>
      </c>
      <c r="C62" s="34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1"/>
      <c r="T62" s="101"/>
    </row>
    <row r="63" spans="1:20" x14ac:dyDescent="0.3">
      <c r="A63" s="27"/>
      <c r="B63" s="343" t="s">
        <v>81</v>
      </c>
      <c r="C63" s="34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1"/>
      <c r="T63" s="101"/>
    </row>
    <row r="64" spans="1:20" ht="15" customHeight="1" x14ac:dyDescent="0.3">
      <c r="A64" s="27"/>
      <c r="B64" s="345">
        <f>COUNTA(B61:C62)</f>
        <v>2</v>
      </c>
      <c r="C64" s="3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1"/>
      <c r="T64" s="101"/>
    </row>
    <row r="65" spans="1:20" x14ac:dyDescent="0.3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1"/>
      <c r="T65" s="101"/>
    </row>
    <row r="66" spans="1:20" x14ac:dyDescent="0.3">
      <c r="A66" s="27"/>
      <c r="B66" s="37" t="s">
        <v>85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1"/>
      <c r="T66" s="101"/>
    </row>
    <row r="67" spans="1:20" x14ac:dyDescent="0.3">
      <c r="A67" s="27"/>
      <c r="B67" s="37" t="s">
        <v>82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1"/>
      <c r="T67" s="101"/>
    </row>
    <row r="68" spans="1:20" x14ac:dyDescent="0.3">
      <c r="A68" s="23"/>
      <c r="B68" s="37" t="s">
        <v>83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1"/>
      <c r="T68" s="101"/>
    </row>
    <row r="69" spans="1:20" x14ac:dyDescent="0.3">
      <c r="A69" s="17"/>
      <c r="B69" s="37" t="s">
        <v>84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1"/>
      <c r="T69" s="101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1"/>
      <c r="T70" s="101"/>
    </row>
    <row r="71" spans="1:20" x14ac:dyDescent="0.3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1"/>
      <c r="T71" s="101"/>
    </row>
    <row r="72" spans="1:20" ht="14.1" customHeight="1" x14ac:dyDescent="0.3">
      <c r="A72" s="23"/>
      <c r="B72" s="343" t="s">
        <v>47</v>
      </c>
      <c r="C72" s="34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1"/>
      <c r="T72" s="101"/>
    </row>
    <row r="73" spans="1:20" x14ac:dyDescent="0.3">
      <c r="A73" s="27"/>
      <c r="B73" s="343" t="s">
        <v>48</v>
      </c>
      <c r="C73" s="34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1"/>
      <c r="T73" s="101"/>
    </row>
    <row r="74" spans="1:20" x14ac:dyDescent="0.3">
      <c r="A74" s="27"/>
      <c r="B74" s="343" t="s">
        <v>49</v>
      </c>
      <c r="C74" s="34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1"/>
      <c r="T74" s="101"/>
    </row>
    <row r="75" spans="1:20" x14ac:dyDescent="0.3">
      <c r="A75" s="27"/>
      <c r="B75" s="343" t="s">
        <v>50</v>
      </c>
      <c r="C75" s="34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1"/>
      <c r="T75" s="101"/>
    </row>
    <row r="76" spans="1:20" ht="26.25" customHeight="1" x14ac:dyDescent="0.3">
      <c r="A76" s="17"/>
      <c r="B76" s="347" t="s">
        <v>51</v>
      </c>
      <c r="C76" s="34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1"/>
      <c r="T76" s="101"/>
    </row>
    <row r="77" spans="1:20" x14ac:dyDescent="0.3">
      <c r="A77" s="27"/>
      <c r="B77" s="343" t="s">
        <v>52</v>
      </c>
      <c r="C77" s="34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1"/>
      <c r="T77" s="101"/>
    </row>
    <row r="78" spans="1:20" x14ac:dyDescent="0.3">
      <c r="A78" s="27"/>
      <c r="B78" s="343" t="s">
        <v>53</v>
      </c>
      <c r="C78" s="34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1"/>
      <c r="T78" s="101"/>
    </row>
    <row r="79" spans="1:20" x14ac:dyDescent="0.3">
      <c r="A79" s="17"/>
      <c r="B79" s="343" t="s">
        <v>54</v>
      </c>
      <c r="C79" s="34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1"/>
      <c r="T79" s="101"/>
    </row>
    <row r="80" spans="1:20" x14ac:dyDescent="0.3">
      <c r="A80" s="27"/>
      <c r="B80" s="343" t="s">
        <v>55</v>
      </c>
      <c r="C80" s="34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1"/>
      <c r="T80" s="101"/>
    </row>
    <row r="81" spans="1:20" x14ac:dyDescent="0.3">
      <c r="A81" s="27"/>
      <c r="B81" s="343" t="s">
        <v>56</v>
      </c>
      <c r="C81" s="3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1"/>
      <c r="T81" s="101"/>
    </row>
    <row r="82" spans="1:20" x14ac:dyDescent="0.3">
      <c r="A82" s="27"/>
      <c r="B82" s="343" t="s">
        <v>57</v>
      </c>
      <c r="C82" s="34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1"/>
      <c r="T82" s="101"/>
    </row>
    <row r="83" spans="1:20" x14ac:dyDescent="0.3">
      <c r="A83" s="27"/>
      <c r="B83" s="343" t="s">
        <v>58</v>
      </c>
      <c r="C83" s="34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1"/>
      <c r="T83" s="101"/>
    </row>
    <row r="84" spans="1:20" ht="12" customHeight="1" x14ac:dyDescent="0.3">
      <c r="A84" s="27"/>
      <c r="B84" s="345">
        <f>COUNTA(B72:C83)</f>
        <v>12</v>
      </c>
      <c r="C84" s="3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1"/>
      <c r="T84" s="101"/>
    </row>
    <row r="85" spans="1:20" x14ac:dyDescent="0.3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1"/>
      <c r="T85" s="101"/>
    </row>
    <row r="86" spans="1:20" ht="30" customHeight="1" x14ac:dyDescent="0.3">
      <c r="A86" s="27"/>
      <c r="B86" s="341" t="s">
        <v>59</v>
      </c>
      <c r="C86" s="342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1"/>
      <c r="T86" s="101"/>
    </row>
    <row r="87" spans="1:20" ht="12.75" customHeight="1" x14ac:dyDescent="0.3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2"/>
      <c r="T87" s="102"/>
    </row>
    <row r="88" spans="1:20" x14ac:dyDescent="0.3">
      <c r="A88" s="74" t="str">
        <f>SheetNames!A31</f>
        <v>EC145</v>
      </c>
    </row>
  </sheetData>
  <mergeCells count="48">
    <mergeCell ref="A22:C22"/>
    <mergeCell ref="B24:C24"/>
    <mergeCell ref="B25:C25"/>
    <mergeCell ref="B26:C26"/>
    <mergeCell ref="B27:C27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-0.499984740745262"/>
    <pageSetUpPr fitToPage="1"/>
  </sheetPr>
  <dimension ref="A1:T88"/>
  <sheetViews>
    <sheetView showGridLines="0" tabSelected="1" zoomScale="89" zoomScaleNormal="89" workbookViewId="0"/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7" customWidth="1"/>
    <col min="20" max="20" width="35" style="87" customWidth="1"/>
    <col min="21" max="16384" width="16.5546875" style="2"/>
  </cols>
  <sheetData>
    <row r="1" spans="1:20" x14ac:dyDescent="0.3">
      <c r="A1" s="65" t="str">
        <f>A88&amp;" - "&amp;VLOOKUP(A88,SheetNames!A2:C43,3,FALSE)</f>
        <v>BUF - Buffalo City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3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28.2" x14ac:dyDescent="0.3">
      <c r="D4" s="88" t="s">
        <v>33</v>
      </c>
    </row>
    <row r="5" spans="1:20" ht="27.6" x14ac:dyDescent="0.3">
      <c r="C5" s="126" t="s">
        <v>62</v>
      </c>
      <c r="D5" s="302">
        <v>3093</v>
      </c>
      <c r="E5" s="91" t="s">
        <v>36</v>
      </c>
    </row>
    <row r="6" spans="1:20" x14ac:dyDescent="0.3">
      <c r="C6" s="126" t="s">
        <v>29</v>
      </c>
      <c r="D6" s="304">
        <v>40365</v>
      </c>
      <c r="E6" s="90" t="s">
        <v>32</v>
      </c>
    </row>
    <row r="7" spans="1:20" ht="27.6" x14ac:dyDescent="0.3">
      <c r="A7" s="67"/>
      <c r="B7" s="62"/>
      <c r="C7" s="129" t="s">
        <v>63</v>
      </c>
      <c r="D7" s="304">
        <v>300</v>
      </c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3">
      <c r="A8" s="67"/>
      <c r="B8" s="62"/>
      <c r="C8" s="119" t="s">
        <v>64</v>
      </c>
      <c r="D8" s="304">
        <v>126538</v>
      </c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3">
      <c r="A9" s="67"/>
      <c r="B9" s="62"/>
      <c r="C9" s="131" t="s">
        <v>65</v>
      </c>
      <c r="D9" s="304">
        <v>5200</v>
      </c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3">
      <c r="A10" s="67"/>
      <c r="B10" s="62"/>
      <c r="C10" s="129" t="s">
        <v>66</v>
      </c>
      <c r="D10" s="305">
        <v>126538</v>
      </c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3">
      <c r="A11" s="67"/>
      <c r="B11" s="62"/>
      <c r="C11" s="129" t="s">
        <v>67</v>
      </c>
      <c r="D11" s="304">
        <v>40365</v>
      </c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3">
      <c r="A12" s="67"/>
      <c r="B12" s="62"/>
      <c r="C12" s="129" t="s">
        <v>68</v>
      </c>
      <c r="D12" s="305">
        <v>126538</v>
      </c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3">
      <c r="A13" s="67"/>
      <c r="B13" s="62"/>
      <c r="C13" s="129" t="s">
        <v>69</v>
      </c>
      <c r="D13" s="304">
        <v>40365</v>
      </c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x14ac:dyDescent="0.3">
      <c r="A14" s="67"/>
      <c r="B14" s="62"/>
      <c r="C14" s="129" t="s">
        <v>70</v>
      </c>
      <c r="D14" s="304">
        <v>126538</v>
      </c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3">
      <c r="A15" s="67"/>
      <c r="B15" s="62"/>
      <c r="C15" s="126" t="s">
        <v>71</v>
      </c>
      <c r="D15" s="304">
        <v>40365</v>
      </c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3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3">
      <c r="A17" s="67" t="s">
        <v>180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8" x14ac:dyDescent="0.3">
      <c r="A18" s="4" t="s">
        <v>0</v>
      </c>
      <c r="B18" s="5"/>
      <c r="C18" s="5"/>
      <c r="D18" s="46" t="s">
        <v>174</v>
      </c>
      <c r="E18" s="8" t="s">
        <v>181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182</v>
      </c>
      <c r="P18" s="7" t="s">
        <v>175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3">
      <c r="A22" s="349" t="s">
        <v>19</v>
      </c>
      <c r="B22" s="350"/>
      <c r="C22" s="351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3">
      <c r="A24" s="23"/>
      <c r="B24" s="347" t="s">
        <v>72</v>
      </c>
      <c r="C24" s="348">
        <v>0</v>
      </c>
      <c r="D24" s="295">
        <v>0</v>
      </c>
      <c r="E24" s="296">
        <v>0</v>
      </c>
      <c r="F24" s="294">
        <v>0</v>
      </c>
      <c r="G24" s="297">
        <v>0</v>
      </c>
      <c r="H24" s="294">
        <v>0</v>
      </c>
      <c r="I24" s="297">
        <v>0</v>
      </c>
      <c r="J24" s="294">
        <v>0</v>
      </c>
      <c r="K24" s="297">
        <v>0</v>
      </c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9"/>
      <c r="T24" s="99"/>
    </row>
    <row r="25" spans="1:20" ht="15" customHeight="1" x14ac:dyDescent="0.3">
      <c r="A25" s="23"/>
      <c r="B25" s="347" t="s">
        <v>73</v>
      </c>
      <c r="C25" s="348">
        <v>0</v>
      </c>
      <c r="D25" s="295">
        <v>0</v>
      </c>
      <c r="E25" s="296">
        <v>0</v>
      </c>
      <c r="F25" s="294">
        <v>0</v>
      </c>
      <c r="G25" s="297">
        <v>0</v>
      </c>
      <c r="H25" s="294">
        <v>0</v>
      </c>
      <c r="I25" s="297">
        <v>0</v>
      </c>
      <c r="J25" s="294">
        <v>0</v>
      </c>
      <c r="K25" s="297">
        <v>0</v>
      </c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9"/>
      <c r="T25" s="99"/>
    </row>
    <row r="26" spans="1:20" ht="15" customHeight="1" x14ac:dyDescent="0.3">
      <c r="A26" s="23"/>
      <c r="B26" s="347" t="s">
        <v>27</v>
      </c>
      <c r="C26" s="348">
        <v>0</v>
      </c>
      <c r="D26" s="295">
        <v>1350</v>
      </c>
      <c r="E26" s="296">
        <v>150</v>
      </c>
      <c r="F26" s="294"/>
      <c r="G26" s="297"/>
      <c r="H26" s="294"/>
      <c r="I26" s="297"/>
      <c r="J26" s="294"/>
      <c r="K26" s="297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9"/>
      <c r="T26" s="99"/>
    </row>
    <row r="27" spans="1:20" ht="15" customHeight="1" x14ac:dyDescent="0.3">
      <c r="A27" s="23"/>
      <c r="B27" s="347" t="s">
        <v>28</v>
      </c>
      <c r="C27" s="348">
        <v>0</v>
      </c>
      <c r="D27" s="295">
        <v>0</v>
      </c>
      <c r="E27" s="296">
        <v>3</v>
      </c>
      <c r="F27" s="294">
        <v>0</v>
      </c>
      <c r="G27" s="297">
        <v>0</v>
      </c>
      <c r="H27" s="294">
        <v>0</v>
      </c>
      <c r="I27" s="297">
        <v>0</v>
      </c>
      <c r="J27" s="294">
        <v>0</v>
      </c>
      <c r="K27" s="297">
        <v>0</v>
      </c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9"/>
      <c r="T27" s="99"/>
    </row>
    <row r="28" spans="1:20" ht="15" customHeight="1" x14ac:dyDescent="0.3">
      <c r="A28" s="23"/>
      <c r="B28" s="347" t="s">
        <v>172</v>
      </c>
      <c r="C28" s="348"/>
      <c r="D28" s="295">
        <v>0</v>
      </c>
      <c r="E28" s="296">
        <v>0</v>
      </c>
      <c r="F28" s="294">
        <v>0</v>
      </c>
      <c r="G28" s="297">
        <v>0</v>
      </c>
      <c r="H28" s="294">
        <v>0</v>
      </c>
      <c r="I28" s="297">
        <v>0</v>
      </c>
      <c r="J28" s="294">
        <v>0</v>
      </c>
      <c r="K28" s="297">
        <v>0</v>
      </c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9"/>
      <c r="T28" s="99"/>
    </row>
    <row r="29" spans="1:20" ht="15" customHeight="1" x14ac:dyDescent="0.3">
      <c r="A29" s="23"/>
      <c r="B29" s="347" t="s">
        <v>34</v>
      </c>
      <c r="C29" s="348">
        <v>0</v>
      </c>
      <c r="D29" s="295">
        <v>108</v>
      </c>
      <c r="E29" s="296">
        <v>39</v>
      </c>
      <c r="F29" s="294"/>
      <c r="G29" s="297"/>
      <c r="H29" s="294"/>
      <c r="I29" s="297"/>
      <c r="J29" s="294"/>
      <c r="K29" s="297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9"/>
      <c r="T29" s="99"/>
    </row>
    <row r="30" spans="1:20" ht="15" customHeight="1" x14ac:dyDescent="0.3">
      <c r="A30" s="23"/>
      <c r="B30" s="347" t="s">
        <v>35</v>
      </c>
      <c r="C30" s="348"/>
      <c r="D30" s="295">
        <v>19288</v>
      </c>
      <c r="E30" s="296">
        <v>21077</v>
      </c>
      <c r="F30" s="294"/>
      <c r="G30" s="297"/>
      <c r="H30" s="294"/>
      <c r="I30" s="297"/>
      <c r="J30" s="294"/>
      <c r="K30" s="297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9"/>
      <c r="T30" s="99"/>
    </row>
    <row r="31" spans="1:20" ht="15" customHeight="1" x14ac:dyDescent="0.3">
      <c r="A31" s="23"/>
      <c r="B31" s="125" t="s">
        <v>170</v>
      </c>
      <c r="C31" s="124"/>
      <c r="D31" s="295">
        <v>47</v>
      </c>
      <c r="E31" s="296">
        <v>6</v>
      </c>
      <c r="F31" s="294"/>
      <c r="G31" s="297"/>
      <c r="H31" s="294"/>
      <c r="I31" s="297"/>
      <c r="J31" s="294"/>
      <c r="K31" s="297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9"/>
      <c r="T31" s="99"/>
    </row>
    <row r="32" spans="1:20" ht="15" customHeight="1" x14ac:dyDescent="0.3">
      <c r="A32" s="23"/>
      <c r="B32" s="347" t="s">
        <v>30</v>
      </c>
      <c r="C32" s="348">
        <v>0</v>
      </c>
      <c r="D32" s="295">
        <v>0</v>
      </c>
      <c r="E32" s="296">
        <v>35</v>
      </c>
      <c r="F32" s="294"/>
      <c r="G32" s="297"/>
      <c r="H32" s="294"/>
      <c r="I32" s="297"/>
      <c r="J32" s="294"/>
      <c r="K32" s="297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9"/>
      <c r="T32" s="99"/>
    </row>
    <row r="33" spans="1:20" ht="15" customHeight="1" x14ac:dyDescent="0.3">
      <c r="A33" s="23"/>
      <c r="B33" s="347" t="s">
        <v>74</v>
      </c>
      <c r="C33" s="348">
        <v>0</v>
      </c>
      <c r="D33" s="295">
        <v>0</v>
      </c>
      <c r="E33" s="296">
        <v>4</v>
      </c>
      <c r="F33" s="294"/>
      <c r="G33" s="297"/>
      <c r="H33" s="294"/>
      <c r="I33" s="297"/>
      <c r="J33" s="294"/>
      <c r="K33" s="297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9"/>
      <c r="T33" s="99"/>
    </row>
    <row r="34" spans="1:20" ht="15" customHeight="1" x14ac:dyDescent="0.3">
      <c r="A34" s="23"/>
      <c r="B34" s="347" t="s">
        <v>75</v>
      </c>
      <c r="C34" s="348"/>
      <c r="D34" s="295">
        <v>14581</v>
      </c>
      <c r="E34" s="296">
        <v>0</v>
      </c>
      <c r="F34" s="294"/>
      <c r="G34" s="297"/>
      <c r="H34" s="294"/>
      <c r="I34" s="297"/>
      <c r="J34" s="294"/>
      <c r="K34" s="297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9"/>
      <c r="T34" s="99"/>
    </row>
    <row r="35" spans="1:20" x14ac:dyDescent="0.3">
      <c r="A35" s="23"/>
      <c r="B35" s="125" t="s">
        <v>171</v>
      </c>
      <c r="C35" s="124"/>
      <c r="D35" s="295">
        <v>0</v>
      </c>
      <c r="E35" s="296">
        <v>1400</v>
      </c>
      <c r="F35" s="294">
        <v>200</v>
      </c>
      <c r="G35" s="297">
        <v>0</v>
      </c>
      <c r="H35" s="294">
        <v>340</v>
      </c>
      <c r="I35" s="297">
        <v>14</v>
      </c>
      <c r="J35" s="294">
        <v>200</v>
      </c>
      <c r="K35" s="297">
        <v>350</v>
      </c>
      <c r="L35" s="55"/>
      <c r="M35" s="61"/>
      <c r="N35" s="70">
        <f t="shared" si="1"/>
        <v>740</v>
      </c>
      <c r="O35" s="71">
        <f t="shared" si="2"/>
        <v>364</v>
      </c>
      <c r="P35" s="68">
        <v>0</v>
      </c>
      <c r="Q35" s="53">
        <f t="shared" si="3"/>
        <v>-364</v>
      </c>
      <c r="R35" s="16"/>
      <c r="S35" s="99"/>
      <c r="T35" s="99"/>
    </row>
    <row r="36" spans="1:20" ht="15" customHeight="1" x14ac:dyDescent="0.3">
      <c r="A36" s="23"/>
      <c r="B36" s="347" t="s">
        <v>76</v>
      </c>
      <c r="C36" s="348"/>
      <c r="D36" s="295"/>
      <c r="E36" s="296"/>
      <c r="F36" s="294"/>
      <c r="G36" s="297"/>
      <c r="H36" s="294"/>
      <c r="I36" s="297"/>
      <c r="J36" s="294"/>
      <c r="K36" s="297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9"/>
      <c r="T36" s="99"/>
    </row>
    <row r="37" spans="1:20" s="83" customFormat="1" ht="8.1" customHeight="1" x14ac:dyDescent="0.3">
      <c r="A37" s="80"/>
      <c r="B37" s="354">
        <f>COUNTA(B24:B36)</f>
        <v>13</v>
      </c>
      <c r="C37" s="355"/>
      <c r="D37" s="298"/>
      <c r="E37" s="298"/>
      <c r="F37" s="298"/>
      <c r="G37" s="299"/>
      <c r="H37" s="298"/>
      <c r="I37" s="299"/>
      <c r="J37" s="298"/>
      <c r="K37" s="299"/>
      <c r="L37" s="81"/>
      <c r="M37" s="82"/>
      <c r="N37" s="42"/>
      <c r="O37" s="51"/>
      <c r="P37" s="81"/>
      <c r="Q37" s="53"/>
      <c r="R37" s="106" t="b">
        <v>1</v>
      </c>
      <c r="S37" s="100"/>
      <c r="T37" s="100"/>
    </row>
    <row r="38" spans="1:20" x14ac:dyDescent="0.3">
      <c r="A38" s="356" t="s">
        <v>37</v>
      </c>
      <c r="B38" s="357"/>
      <c r="C38" s="358"/>
      <c r="D38" s="298"/>
      <c r="E38" s="298"/>
      <c r="F38" s="298"/>
      <c r="G38" s="299"/>
      <c r="H38" s="298"/>
      <c r="I38" s="299"/>
      <c r="J38" s="298"/>
      <c r="K38" s="299"/>
      <c r="L38" s="81"/>
      <c r="M38" s="82"/>
      <c r="N38" s="42"/>
      <c r="O38" s="51"/>
      <c r="P38" s="81"/>
      <c r="Q38" s="53"/>
      <c r="R38" s="16" t="b">
        <v>1</v>
      </c>
      <c r="S38" s="99"/>
      <c r="T38" s="99"/>
    </row>
    <row r="39" spans="1:20" ht="8.1" customHeight="1" x14ac:dyDescent="0.3">
      <c r="A39" s="120"/>
      <c r="B39" s="121"/>
      <c r="C39" s="122"/>
      <c r="D39" s="298"/>
      <c r="E39" s="298"/>
      <c r="F39" s="298"/>
      <c r="G39" s="299"/>
      <c r="H39" s="298"/>
      <c r="I39" s="299"/>
      <c r="J39" s="298"/>
      <c r="K39" s="299"/>
      <c r="L39" s="81"/>
      <c r="M39" s="82"/>
      <c r="N39" s="42"/>
      <c r="O39" s="51"/>
      <c r="P39" s="81"/>
      <c r="Q39" s="53"/>
      <c r="R39" s="16" t="b">
        <v>1</v>
      </c>
      <c r="S39" s="99"/>
      <c r="T39" s="99"/>
    </row>
    <row r="40" spans="1:20" ht="15" customHeight="1" x14ac:dyDescent="0.3">
      <c r="A40" s="27"/>
      <c r="B40" s="347" t="s">
        <v>43</v>
      </c>
      <c r="C40" s="348">
        <v>0</v>
      </c>
      <c r="D40" s="306">
        <v>500</v>
      </c>
      <c r="E40" s="307">
        <v>16</v>
      </c>
      <c r="F40" s="308">
        <v>0</v>
      </c>
      <c r="G40" s="309">
        <v>0</v>
      </c>
      <c r="H40" s="308">
        <v>4</v>
      </c>
      <c r="I40" s="309">
        <v>6</v>
      </c>
      <c r="J40" s="308">
        <v>6</v>
      </c>
      <c r="K40" s="309">
        <v>2</v>
      </c>
      <c r="L40" s="55"/>
      <c r="M40" s="61"/>
      <c r="N40" s="70">
        <f>IF(ISERROR(L40+J40+H40+F40),"Invalid Input",L40+J40+H40+F40)</f>
        <v>10</v>
      </c>
      <c r="O40" s="71">
        <f>IF(ISERROR(G40+I40+K40+M40),"Invalid Input",G40+I40+K40+M40)</f>
        <v>8</v>
      </c>
      <c r="P40" s="68">
        <v>0</v>
      </c>
      <c r="Q40" s="53">
        <f>IF(ISERROR(P40-O40),"Invalid Input",(P40-O40))</f>
        <v>-8</v>
      </c>
      <c r="R40" s="16" t="b">
        <v>1</v>
      </c>
      <c r="S40" s="99"/>
      <c r="T40" s="99"/>
    </row>
    <row r="41" spans="1:20" ht="15" customHeight="1" x14ac:dyDescent="0.3">
      <c r="A41" s="27"/>
      <c r="B41" s="347" t="s">
        <v>42</v>
      </c>
      <c r="C41" s="348">
        <v>0</v>
      </c>
      <c r="D41" s="306">
        <v>250</v>
      </c>
      <c r="E41" s="307">
        <v>75</v>
      </c>
      <c r="F41" s="308">
        <v>5</v>
      </c>
      <c r="G41" s="309">
        <v>6</v>
      </c>
      <c r="H41" s="308">
        <v>15</v>
      </c>
      <c r="I41" s="309">
        <v>21</v>
      </c>
      <c r="J41" s="308">
        <v>15</v>
      </c>
      <c r="K41" s="309">
        <v>7</v>
      </c>
      <c r="L41" s="55"/>
      <c r="M41" s="61"/>
      <c r="N41" s="70">
        <f>IF(ISERROR(L41+J41+H41+F41),"Invalid Input",L41+J41+H41+F41)</f>
        <v>35</v>
      </c>
      <c r="O41" s="71">
        <f>IF(ISERROR(G41+I41+K41+M41),"Invalid Input",G41+I41+K41+M41)</f>
        <v>34</v>
      </c>
      <c r="P41" s="68">
        <v>0</v>
      </c>
      <c r="Q41" s="53">
        <f>IF(ISERROR(P41-O41),"Invalid Input",(P41-O41))</f>
        <v>-34</v>
      </c>
      <c r="R41" s="16" t="b">
        <v>1</v>
      </c>
      <c r="S41" s="99"/>
      <c r="T41" s="99"/>
    </row>
    <row r="42" spans="1:20" ht="15" customHeight="1" x14ac:dyDescent="0.3">
      <c r="A42" s="27"/>
      <c r="B42" s="347" t="s">
        <v>77</v>
      </c>
      <c r="C42" s="348">
        <v>0</v>
      </c>
      <c r="D42" s="306">
        <v>512</v>
      </c>
      <c r="E42" s="307">
        <v>37</v>
      </c>
      <c r="F42" s="308">
        <v>0</v>
      </c>
      <c r="G42" s="309">
        <v>0</v>
      </c>
      <c r="H42" s="308">
        <v>5</v>
      </c>
      <c r="I42" s="309">
        <v>10</v>
      </c>
      <c r="J42" s="308">
        <v>6</v>
      </c>
      <c r="K42" s="309">
        <v>9</v>
      </c>
      <c r="L42" s="55"/>
      <c r="M42" s="61"/>
      <c r="N42" s="70">
        <f>IF(ISERROR(L42+J42+H42+F42),"Invalid Input",L42+J42+H42+F42)</f>
        <v>11</v>
      </c>
      <c r="O42" s="71">
        <f>IF(ISERROR(G42+I42+K42+M42),"Invalid Input",G42+I42+K42+M42)</f>
        <v>19</v>
      </c>
      <c r="P42" s="68">
        <v>0</v>
      </c>
      <c r="Q42" s="53">
        <f>IF(ISERROR(P42-O42),"Invalid Input",(P42-O42))</f>
        <v>-19</v>
      </c>
      <c r="R42" s="16" t="b">
        <v>1</v>
      </c>
      <c r="S42" s="99"/>
      <c r="T42" s="99"/>
    </row>
    <row r="43" spans="1:20" ht="15" customHeight="1" x14ac:dyDescent="0.3">
      <c r="A43" s="27"/>
      <c r="B43" s="347" t="s">
        <v>78</v>
      </c>
      <c r="C43" s="348">
        <v>0</v>
      </c>
      <c r="D43" s="310">
        <v>35</v>
      </c>
      <c r="E43" s="307">
        <v>3</v>
      </c>
      <c r="F43" s="308">
        <v>0</v>
      </c>
      <c r="G43" s="309">
        <v>0</v>
      </c>
      <c r="H43" s="308">
        <v>1</v>
      </c>
      <c r="I43" s="309">
        <v>1</v>
      </c>
      <c r="J43" s="308">
        <v>1</v>
      </c>
      <c r="K43" s="309">
        <v>0</v>
      </c>
      <c r="L43" s="55"/>
      <c r="M43" s="61"/>
      <c r="N43" s="70">
        <f>IF(ISERROR(L43+J43+H43+F43),"Invalid Input",L43+J43+H43+F43)</f>
        <v>2</v>
      </c>
      <c r="O43" s="71">
        <f>IF(ISERROR(G43+I43+K43+M43),"Invalid Input",G43+I43+K43+M43)</f>
        <v>1</v>
      </c>
      <c r="P43" s="68">
        <v>0</v>
      </c>
      <c r="Q43" s="53">
        <f>IF(ISERROR(P43-O43),"Invalid Input",(P43-O43))</f>
        <v>-1</v>
      </c>
      <c r="R43" s="98" t="b">
        <v>1</v>
      </c>
      <c r="S43" s="99"/>
      <c r="T43" s="99"/>
    </row>
    <row r="44" spans="1:20" x14ac:dyDescent="0.3">
      <c r="A44" s="27"/>
      <c r="B44" s="123"/>
      <c r="C44" s="124"/>
      <c r="D44" s="311"/>
      <c r="E44" s="311"/>
      <c r="F44" s="311"/>
      <c r="G44" s="312"/>
      <c r="H44" s="311"/>
      <c r="I44" s="312"/>
      <c r="J44" s="311"/>
      <c r="K44" s="312"/>
      <c r="L44" s="104"/>
      <c r="M44" s="105"/>
      <c r="N44" s="70"/>
      <c r="O44" s="71"/>
      <c r="P44" s="105"/>
      <c r="Q44" s="53"/>
      <c r="R44" s="16"/>
      <c r="S44" s="99"/>
      <c r="T44" s="99"/>
    </row>
    <row r="45" spans="1:20" ht="14.1" customHeight="1" x14ac:dyDescent="0.3">
      <c r="A45" s="356" t="s">
        <v>25</v>
      </c>
      <c r="B45" s="357"/>
      <c r="C45" s="358"/>
      <c r="D45" s="311"/>
      <c r="E45" s="311"/>
      <c r="F45" s="311"/>
      <c r="G45" s="312"/>
      <c r="H45" s="311"/>
      <c r="I45" s="312"/>
      <c r="J45" s="311"/>
      <c r="K45" s="312"/>
      <c r="L45" s="104"/>
      <c r="M45" s="105"/>
      <c r="N45" s="70"/>
      <c r="O45" s="71"/>
      <c r="P45" s="105"/>
      <c r="Q45" s="53"/>
      <c r="R45" s="16"/>
      <c r="S45" s="99"/>
      <c r="T45" s="99"/>
    </row>
    <row r="46" spans="1:20" ht="6.75" customHeight="1" x14ac:dyDescent="0.3">
      <c r="A46" s="120"/>
      <c r="B46" s="121"/>
      <c r="C46" s="122"/>
      <c r="D46" s="311"/>
      <c r="E46" s="311"/>
      <c r="F46" s="311"/>
      <c r="G46" s="312"/>
      <c r="H46" s="311"/>
      <c r="I46" s="312"/>
      <c r="J46" s="311"/>
      <c r="K46" s="312"/>
      <c r="L46" s="104"/>
      <c r="M46" s="105"/>
      <c r="N46" s="70"/>
      <c r="O46" s="71"/>
      <c r="P46" s="105"/>
      <c r="Q46" s="53"/>
      <c r="R46" s="16"/>
      <c r="S46" s="99"/>
      <c r="T46" s="99"/>
    </row>
    <row r="47" spans="1:20" ht="15" customHeight="1" x14ac:dyDescent="0.3">
      <c r="A47" s="27"/>
      <c r="B47" s="347" t="s">
        <v>39</v>
      </c>
      <c r="C47" s="348">
        <v>0</v>
      </c>
      <c r="D47" s="295">
        <v>0</v>
      </c>
      <c r="E47" s="313">
        <v>5</v>
      </c>
      <c r="F47" s="314" t="s">
        <v>193</v>
      </c>
      <c r="G47" s="315" t="s">
        <v>184</v>
      </c>
      <c r="H47" s="314" t="s">
        <v>193</v>
      </c>
      <c r="I47" s="315" t="s">
        <v>185</v>
      </c>
      <c r="J47" s="314" t="s">
        <v>193</v>
      </c>
      <c r="K47" s="316" t="s">
        <v>186</v>
      </c>
      <c r="L47" s="55"/>
      <c r="M47" s="61"/>
      <c r="N47" s="70">
        <f>IF(ISERROR(L47+J47+H47+F47),"Invalid Input",L47+J47+H47+F47)</f>
        <v>4.5</v>
      </c>
      <c r="O47" s="71">
        <f>IF(ISERROR(G47+I47+K47+M47),"Invalid Input",G47+I47+K47+M47)</f>
        <v>12.277000000000001</v>
      </c>
      <c r="P47" s="68">
        <v>0</v>
      </c>
      <c r="Q47" s="53">
        <f>IF(ISERROR(P47-O47),"Invalid Input",(P47-O47))</f>
        <v>-12.277000000000001</v>
      </c>
      <c r="R47" s="16" t="b">
        <v>1</v>
      </c>
      <c r="S47" s="99"/>
      <c r="T47" s="99"/>
    </row>
    <row r="48" spans="1:20" ht="15" customHeight="1" x14ac:dyDescent="0.3">
      <c r="A48" s="27"/>
      <c r="B48" s="347" t="s">
        <v>40</v>
      </c>
      <c r="C48" s="348">
        <v>0</v>
      </c>
      <c r="D48" s="295">
        <v>0</v>
      </c>
      <c r="E48" s="296">
        <v>1</v>
      </c>
      <c r="F48" s="294">
        <v>0</v>
      </c>
      <c r="G48" s="297">
        <v>0</v>
      </c>
      <c r="H48" s="294">
        <v>0</v>
      </c>
      <c r="I48" s="297">
        <v>0</v>
      </c>
      <c r="J48" s="294">
        <v>0</v>
      </c>
      <c r="K48" s="297">
        <v>0</v>
      </c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9"/>
      <c r="T48" s="99"/>
    </row>
    <row r="49" spans="1:20" ht="15" customHeight="1" x14ac:dyDescent="0.3">
      <c r="A49" s="17"/>
      <c r="B49" s="347" t="s">
        <v>41</v>
      </c>
      <c r="C49" s="348">
        <v>0</v>
      </c>
      <c r="D49" s="295">
        <v>0</v>
      </c>
      <c r="E49" s="296">
        <v>2</v>
      </c>
      <c r="F49" s="294">
        <v>0</v>
      </c>
      <c r="G49" s="297">
        <v>0</v>
      </c>
      <c r="H49" s="294">
        <v>0</v>
      </c>
      <c r="I49" s="297">
        <v>0</v>
      </c>
      <c r="J49" s="294"/>
      <c r="K49" s="297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1"/>
      <c r="T49" s="101"/>
    </row>
    <row r="50" spans="1:20" ht="8.1" customHeight="1" x14ac:dyDescent="0.3">
      <c r="A50" s="23"/>
      <c r="B50" s="345">
        <f>COUNTA(B40:B49)</f>
        <v>7</v>
      </c>
      <c r="C50" s="346"/>
      <c r="D50" s="298"/>
      <c r="E50" s="298"/>
      <c r="F50" s="298"/>
      <c r="G50" s="299"/>
      <c r="H50" s="298"/>
      <c r="I50" s="299"/>
      <c r="J50" s="298"/>
      <c r="K50" s="299"/>
      <c r="L50" s="81"/>
      <c r="M50" s="82"/>
      <c r="N50" s="42"/>
      <c r="O50" s="51"/>
      <c r="P50" s="81"/>
      <c r="Q50" s="53"/>
      <c r="R50" s="16" t="b">
        <v>1</v>
      </c>
      <c r="S50" s="101"/>
      <c r="T50" s="101"/>
    </row>
    <row r="51" spans="1:20" x14ac:dyDescent="0.3">
      <c r="A51" s="356" t="s">
        <v>20</v>
      </c>
      <c r="B51" s="357"/>
      <c r="C51" s="358"/>
      <c r="D51" s="298"/>
      <c r="E51" s="298"/>
      <c r="F51" s="298"/>
      <c r="G51" s="299"/>
      <c r="H51" s="298"/>
      <c r="I51" s="299"/>
      <c r="J51" s="298"/>
      <c r="K51" s="299"/>
      <c r="L51" s="81"/>
      <c r="M51" s="82"/>
      <c r="N51" s="42"/>
      <c r="O51" s="51"/>
      <c r="P51" s="81"/>
      <c r="Q51" s="53"/>
      <c r="R51" s="16"/>
      <c r="S51" s="101"/>
      <c r="T51" s="101"/>
    </row>
    <row r="52" spans="1:20" x14ac:dyDescent="0.3">
      <c r="A52" s="79" t="s">
        <v>15</v>
      </c>
      <c r="B52" s="121"/>
      <c r="C52" s="122"/>
      <c r="D52" s="298"/>
      <c r="E52" s="298"/>
      <c r="F52" s="298"/>
      <c r="G52" s="299"/>
      <c r="H52" s="298"/>
      <c r="I52" s="299"/>
      <c r="J52" s="298"/>
      <c r="K52" s="299"/>
      <c r="L52" s="81"/>
      <c r="M52" s="82"/>
      <c r="N52" s="42"/>
      <c r="O52" s="51"/>
      <c r="P52" s="81"/>
      <c r="Q52" s="53"/>
      <c r="R52" s="16" t="b">
        <v>1</v>
      </c>
      <c r="S52" s="101"/>
      <c r="T52" s="101"/>
    </row>
    <row r="53" spans="1:20" ht="26.25" customHeight="1" x14ac:dyDescent="0.3">
      <c r="A53" s="23"/>
      <c r="B53" s="347" t="s">
        <v>38</v>
      </c>
      <c r="C53" s="348">
        <v>0</v>
      </c>
      <c r="D53" s="317">
        <v>0</v>
      </c>
      <c r="E53" s="307">
        <v>22</v>
      </c>
      <c r="F53" s="308">
        <v>0</v>
      </c>
      <c r="G53" s="309">
        <v>0</v>
      </c>
      <c r="H53" s="308">
        <v>0</v>
      </c>
      <c r="I53" s="309">
        <v>0</v>
      </c>
      <c r="J53" s="308">
        <v>5</v>
      </c>
      <c r="K53" s="309">
        <v>11</v>
      </c>
      <c r="L53" s="55"/>
      <c r="M53" s="61"/>
      <c r="N53" s="70">
        <f>IF(ISERROR(L53+J53+H53+F53),"Invalid Input",L53+J53+H53+F53)</f>
        <v>5</v>
      </c>
      <c r="O53" s="71">
        <f>IF(ISERROR(G53+I53+K53+M53),"Invalid Input",G53+I53+K53+M53)</f>
        <v>11</v>
      </c>
      <c r="P53" s="68">
        <v>0</v>
      </c>
      <c r="Q53" s="53">
        <f>IF(ISERROR(P53-O53),"Invalid Input",(P53-O53))</f>
        <v>-11</v>
      </c>
      <c r="R53" s="16" t="b">
        <v>1</v>
      </c>
      <c r="S53" s="101"/>
      <c r="T53" s="101"/>
    </row>
    <row r="54" spans="1:20" ht="15" customHeight="1" x14ac:dyDescent="0.3">
      <c r="A54" s="27"/>
      <c r="B54" s="347" t="s">
        <v>44</v>
      </c>
      <c r="C54" s="348">
        <v>0</v>
      </c>
      <c r="D54" s="317">
        <v>0</v>
      </c>
      <c r="E54" s="307">
        <v>250</v>
      </c>
      <c r="F54" s="308">
        <v>0</v>
      </c>
      <c r="G54" s="309">
        <v>0</v>
      </c>
      <c r="H54" s="308"/>
      <c r="I54" s="309">
        <v>0</v>
      </c>
      <c r="J54" s="308">
        <v>50</v>
      </c>
      <c r="K54" s="309">
        <v>51</v>
      </c>
      <c r="L54" s="55"/>
      <c r="M54" s="61"/>
      <c r="N54" s="70">
        <f>IF(ISERROR(L54+J54+H54+F54),"Invalid Input",L54+J54+H54+F54)</f>
        <v>50</v>
      </c>
      <c r="O54" s="71">
        <f>IF(ISERROR(G54+I54+K54+M54),"Invalid Input",G54+I54+K54+M54)</f>
        <v>51</v>
      </c>
      <c r="P54" s="68">
        <v>0</v>
      </c>
      <c r="Q54" s="53">
        <f>IF(ISERROR(P54-O54),"Invalid Input",(P54-O54))</f>
        <v>-51</v>
      </c>
      <c r="R54" s="16" t="b">
        <v>1</v>
      </c>
      <c r="S54" s="101"/>
      <c r="T54" s="101"/>
    </row>
    <row r="55" spans="1:20" ht="8.1" customHeight="1" x14ac:dyDescent="0.3">
      <c r="A55" s="17"/>
      <c r="B55" s="345">
        <f>COUNTA(B53:B54)</f>
        <v>2</v>
      </c>
      <c r="C55" s="346"/>
      <c r="D55" s="318"/>
      <c r="E55" s="318"/>
      <c r="F55" s="318"/>
      <c r="G55" s="318"/>
      <c r="H55" s="318"/>
      <c r="I55" s="318"/>
      <c r="J55" s="318"/>
      <c r="K55" s="318"/>
      <c r="L55" s="81"/>
      <c r="M55" s="82"/>
      <c r="N55" s="42"/>
      <c r="O55" s="51"/>
      <c r="P55" s="81"/>
      <c r="Q55" s="53"/>
      <c r="R55" s="16" t="b">
        <v>1</v>
      </c>
      <c r="S55" s="101"/>
      <c r="T55" s="101"/>
    </row>
    <row r="56" spans="1:20" x14ac:dyDescent="0.3">
      <c r="A56" s="79" t="s">
        <v>16</v>
      </c>
      <c r="B56" s="37"/>
      <c r="C56" s="38"/>
      <c r="D56" s="318"/>
      <c r="E56" s="318"/>
      <c r="F56" s="318"/>
      <c r="G56" s="318"/>
      <c r="H56" s="318"/>
      <c r="I56" s="318"/>
      <c r="J56" s="318"/>
      <c r="K56" s="318"/>
      <c r="L56" s="81"/>
      <c r="M56" s="82"/>
      <c r="N56" s="42"/>
      <c r="O56" s="51"/>
      <c r="P56" s="81"/>
      <c r="Q56" s="53"/>
      <c r="R56" s="16" t="b">
        <v>1</v>
      </c>
      <c r="S56" s="101"/>
      <c r="T56" s="101"/>
    </row>
    <row r="57" spans="1:20" ht="25.5" customHeight="1" x14ac:dyDescent="0.3">
      <c r="A57" s="27"/>
      <c r="B57" s="341" t="s">
        <v>45</v>
      </c>
      <c r="C57" s="342"/>
      <c r="D57" s="317">
        <v>0</v>
      </c>
      <c r="E57" s="307">
        <v>120</v>
      </c>
      <c r="F57" s="308">
        <v>5</v>
      </c>
      <c r="G57" s="309">
        <v>9</v>
      </c>
      <c r="H57" s="308">
        <v>25</v>
      </c>
      <c r="I57" s="309">
        <v>17</v>
      </c>
      <c r="J57" s="308">
        <v>30</v>
      </c>
      <c r="K57" s="309">
        <v>24</v>
      </c>
      <c r="L57" s="55"/>
      <c r="M57" s="61"/>
      <c r="N57" s="70">
        <f>IF(ISERROR(L57+J57+H57+F57),"Invalid Input",L57+J57+H57+F57)</f>
        <v>60</v>
      </c>
      <c r="O57" s="71">
        <f>IF(ISERROR(G57+I57+K57+M57),"Invalid Input",G57+I57+K57+M57)</f>
        <v>50</v>
      </c>
      <c r="P57" s="68">
        <v>0</v>
      </c>
      <c r="Q57" s="53">
        <f>IF(ISERROR(P57-O57),"Invalid Input",(P57-O57))</f>
        <v>-50</v>
      </c>
      <c r="R57" s="16" t="b">
        <v>1</v>
      </c>
      <c r="S57" s="101"/>
      <c r="T57" s="101"/>
    </row>
    <row r="58" spans="1:20" ht="15" customHeight="1" x14ac:dyDescent="0.3">
      <c r="A58" s="27"/>
      <c r="B58" s="341" t="s">
        <v>46</v>
      </c>
      <c r="C58" s="342"/>
      <c r="D58" s="317">
        <v>0</v>
      </c>
      <c r="E58" s="307">
        <v>945</v>
      </c>
      <c r="F58" s="308">
        <v>0</v>
      </c>
      <c r="G58" s="309">
        <v>0</v>
      </c>
      <c r="H58" s="308">
        <v>0</v>
      </c>
      <c r="I58" s="309">
        <v>0</v>
      </c>
      <c r="J58" s="308"/>
      <c r="K58" s="309">
        <v>0</v>
      </c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1"/>
      <c r="T58" s="101"/>
    </row>
    <row r="59" spans="1:20" ht="12.75" customHeight="1" x14ac:dyDescent="0.3">
      <c r="A59" s="17"/>
      <c r="B59" s="345">
        <f>COUNTA(B57:C58)</f>
        <v>2</v>
      </c>
      <c r="C59" s="346"/>
      <c r="D59" s="319"/>
      <c r="E59" s="319"/>
      <c r="F59" s="319"/>
      <c r="G59" s="320"/>
      <c r="H59" s="319"/>
      <c r="I59" s="320"/>
      <c r="J59" s="319"/>
      <c r="K59" s="320"/>
      <c r="L59" s="42"/>
      <c r="M59" s="51"/>
      <c r="N59" s="42"/>
      <c r="O59" s="51"/>
      <c r="P59" s="42"/>
      <c r="Q59" s="53"/>
      <c r="R59" s="16" t="b">
        <v>1</v>
      </c>
      <c r="S59" s="101"/>
      <c r="T59" s="101"/>
    </row>
    <row r="60" spans="1:20" x14ac:dyDescent="0.3">
      <c r="A60" s="79" t="s">
        <v>17</v>
      </c>
      <c r="B60" s="45"/>
      <c r="C60" s="38"/>
      <c r="D60" s="319"/>
      <c r="E60" s="319"/>
      <c r="F60" s="319"/>
      <c r="G60" s="320"/>
      <c r="H60" s="319"/>
      <c r="I60" s="320"/>
      <c r="J60" s="319"/>
      <c r="K60" s="320"/>
      <c r="L60" s="42"/>
      <c r="M60" s="51"/>
      <c r="N60" s="42"/>
      <c r="O60" s="51"/>
      <c r="P60" s="42"/>
      <c r="Q60" s="53"/>
      <c r="R60" s="16" t="b">
        <v>1</v>
      </c>
      <c r="S60" s="101"/>
      <c r="T60" s="101"/>
    </row>
    <row r="61" spans="1:20" x14ac:dyDescent="0.3">
      <c r="A61" s="27"/>
      <c r="B61" s="343" t="s">
        <v>80</v>
      </c>
      <c r="C61" s="344"/>
      <c r="D61" s="295">
        <v>0</v>
      </c>
      <c r="E61" s="296">
        <v>0</v>
      </c>
      <c r="F61" s="294">
        <v>0</v>
      </c>
      <c r="G61" s="297">
        <v>0</v>
      </c>
      <c r="H61" s="294">
        <v>0</v>
      </c>
      <c r="I61" s="297">
        <v>0</v>
      </c>
      <c r="J61" s="294">
        <v>0</v>
      </c>
      <c r="K61" s="297">
        <v>0</v>
      </c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1"/>
      <c r="T61" s="101"/>
    </row>
    <row r="62" spans="1:20" x14ac:dyDescent="0.3">
      <c r="A62" s="27"/>
      <c r="B62" s="343" t="s">
        <v>79</v>
      </c>
      <c r="C62" s="344"/>
      <c r="D62" s="295">
        <v>2</v>
      </c>
      <c r="E62" s="296">
        <v>1</v>
      </c>
      <c r="F62" s="294"/>
      <c r="G62" s="297"/>
      <c r="H62" s="294"/>
      <c r="I62" s="297"/>
      <c r="J62" s="294"/>
      <c r="K62" s="297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1"/>
      <c r="T62" s="101"/>
    </row>
    <row r="63" spans="1:20" x14ac:dyDescent="0.3">
      <c r="A63" s="27"/>
      <c r="B63" s="343" t="s">
        <v>81</v>
      </c>
      <c r="C63" s="344"/>
      <c r="D63" s="295">
        <v>0</v>
      </c>
      <c r="E63" s="296">
        <v>40365</v>
      </c>
      <c r="F63" s="294">
        <v>0</v>
      </c>
      <c r="G63" s="297">
        <v>0</v>
      </c>
      <c r="H63" s="294">
        <v>0</v>
      </c>
      <c r="I63" s="297">
        <v>0</v>
      </c>
      <c r="J63" s="294">
        <v>0</v>
      </c>
      <c r="K63" s="297">
        <v>0</v>
      </c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1"/>
      <c r="T63" s="101"/>
    </row>
    <row r="64" spans="1:20" ht="15" customHeight="1" x14ac:dyDescent="0.3">
      <c r="A64" s="27"/>
      <c r="B64" s="345">
        <f>COUNTA(B61:C62)</f>
        <v>2</v>
      </c>
      <c r="C64" s="346"/>
      <c r="D64" s="319"/>
      <c r="E64" s="319"/>
      <c r="F64" s="319"/>
      <c r="G64" s="320"/>
      <c r="H64" s="319"/>
      <c r="I64" s="320"/>
      <c r="J64" s="319"/>
      <c r="K64" s="320"/>
      <c r="L64" s="42"/>
      <c r="M64" s="51"/>
      <c r="N64" s="42"/>
      <c r="O64" s="51"/>
      <c r="P64" s="42"/>
      <c r="Q64" s="53"/>
      <c r="R64" s="16" t="b">
        <v>1</v>
      </c>
      <c r="S64" s="101"/>
      <c r="T64" s="101"/>
    </row>
    <row r="65" spans="1:20" x14ac:dyDescent="0.3">
      <c r="A65" s="79" t="s">
        <v>18</v>
      </c>
      <c r="B65" s="37"/>
      <c r="C65" s="38"/>
      <c r="D65" s="298"/>
      <c r="E65" s="298"/>
      <c r="F65" s="298"/>
      <c r="G65" s="299"/>
      <c r="H65" s="298"/>
      <c r="I65" s="299"/>
      <c r="J65" s="298"/>
      <c r="K65" s="299"/>
      <c r="L65" s="81"/>
      <c r="M65" s="82"/>
      <c r="N65" s="42"/>
      <c r="O65" s="51"/>
      <c r="P65" s="81"/>
      <c r="Q65" s="53"/>
      <c r="R65" s="16" t="b">
        <v>1</v>
      </c>
      <c r="S65" s="101"/>
      <c r="T65" s="101"/>
    </row>
    <row r="66" spans="1:20" x14ac:dyDescent="0.3">
      <c r="A66" s="27"/>
      <c r="B66" s="37" t="s">
        <v>85</v>
      </c>
      <c r="C66" s="38"/>
      <c r="D66" s="295">
        <v>1500</v>
      </c>
      <c r="E66" s="296">
        <v>1500</v>
      </c>
      <c r="F66" s="294"/>
      <c r="G66" s="297"/>
      <c r="H66" s="294"/>
      <c r="I66" s="297"/>
      <c r="J66" s="294">
        <v>1200</v>
      </c>
      <c r="K66" s="297"/>
      <c r="L66" s="55"/>
      <c r="M66" s="61"/>
      <c r="N66" s="70">
        <f>IF(ISERROR(L66+J66+H66+F66),"Invalid Input",L66+J66+H66+F66)</f>
        <v>1200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1"/>
      <c r="T66" s="101"/>
    </row>
    <row r="67" spans="1:20" x14ac:dyDescent="0.3">
      <c r="A67" s="27"/>
      <c r="B67" s="37" t="s">
        <v>82</v>
      </c>
      <c r="C67" s="38"/>
      <c r="D67" s="295">
        <v>20</v>
      </c>
      <c r="E67" s="296">
        <v>12</v>
      </c>
      <c r="F67" s="294">
        <v>0</v>
      </c>
      <c r="G67" s="297">
        <v>0</v>
      </c>
      <c r="H67" s="294">
        <v>6</v>
      </c>
      <c r="I67" s="297">
        <v>6</v>
      </c>
      <c r="J67" s="294">
        <v>6</v>
      </c>
      <c r="K67" s="297">
        <v>0</v>
      </c>
      <c r="L67" s="55"/>
      <c r="M67" s="61"/>
      <c r="N67" s="70">
        <f>IF(ISERROR(L67+J67+H67+F67),"Invalid Input",L67+J67+H67+F67)</f>
        <v>12</v>
      </c>
      <c r="O67" s="71">
        <f>IF(ISERROR(G67+I67+K67+M67),"Invalid Input",G67+I67+K67+M67)</f>
        <v>6</v>
      </c>
      <c r="P67" s="68">
        <v>0</v>
      </c>
      <c r="Q67" s="53">
        <f>IF(ISERROR(P67-O67),"Invalid Input",(P67-O67))</f>
        <v>-6</v>
      </c>
      <c r="R67" s="16" t="b">
        <v>1</v>
      </c>
      <c r="S67" s="101"/>
      <c r="T67" s="101"/>
    </row>
    <row r="68" spans="1:20" x14ac:dyDescent="0.3">
      <c r="A68" s="23"/>
      <c r="B68" s="37" t="s">
        <v>83</v>
      </c>
      <c r="C68" s="38"/>
      <c r="D68" s="295">
        <v>0</v>
      </c>
      <c r="E68" s="296">
        <v>80244</v>
      </c>
      <c r="F68" s="294">
        <v>45122</v>
      </c>
      <c r="G68" s="297">
        <v>45122</v>
      </c>
      <c r="H68" s="294">
        <v>52871</v>
      </c>
      <c r="I68" s="297">
        <v>52871</v>
      </c>
      <c r="J68" s="294">
        <v>54855</v>
      </c>
      <c r="K68" s="297">
        <v>54822</v>
      </c>
      <c r="L68" s="55"/>
      <c r="M68" s="61"/>
      <c r="N68" s="70">
        <f>IF(ISERROR(L68+J68+H68+F68),"Invalid Input",L68+J68+H68+F68)</f>
        <v>152848</v>
      </c>
      <c r="O68" s="71">
        <f>IF(ISERROR(G68+I68+K68+M68),"Invalid Input",G68+I68+K68+M68)</f>
        <v>152815</v>
      </c>
      <c r="P68" s="68">
        <v>0</v>
      </c>
      <c r="Q68" s="53">
        <f>IF(ISERROR(P68-O68),"Invalid Input",(P68-O68))</f>
        <v>-152815</v>
      </c>
      <c r="R68" s="16" t="b">
        <v>1</v>
      </c>
      <c r="S68" s="101"/>
      <c r="T68" s="101"/>
    </row>
    <row r="69" spans="1:20" x14ac:dyDescent="0.3">
      <c r="A69" s="17"/>
      <c r="B69" s="37" t="s">
        <v>84</v>
      </c>
      <c r="C69" s="38"/>
      <c r="D69" s="295">
        <v>375</v>
      </c>
      <c r="E69" s="296">
        <v>250</v>
      </c>
      <c r="F69" s="294">
        <v>0</v>
      </c>
      <c r="G69" s="297">
        <v>0</v>
      </c>
      <c r="H69" s="294">
        <v>0</v>
      </c>
      <c r="I69" s="297">
        <v>0</v>
      </c>
      <c r="J69" s="294">
        <v>150</v>
      </c>
      <c r="K69" s="297"/>
      <c r="L69" s="55"/>
      <c r="M69" s="61"/>
      <c r="N69" s="70">
        <f>IF(ISERROR(L69+J69+H69+F69),"Invalid Input",L69+J69+H69+F69)</f>
        <v>150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1"/>
      <c r="T69" s="101"/>
    </row>
    <row r="70" spans="1:20" x14ac:dyDescent="0.3">
      <c r="D70" s="319"/>
      <c r="E70" s="319"/>
      <c r="F70" s="319"/>
      <c r="G70" s="320"/>
      <c r="H70" s="319"/>
      <c r="I70" s="320"/>
      <c r="J70" s="319"/>
      <c r="K70" s="320"/>
      <c r="L70" s="42"/>
      <c r="M70" s="51"/>
      <c r="N70" s="42"/>
      <c r="O70" s="51"/>
      <c r="P70" s="42"/>
      <c r="Q70" s="53"/>
      <c r="R70" s="16"/>
      <c r="S70" s="101"/>
      <c r="T70" s="101"/>
    </row>
    <row r="71" spans="1:20" x14ac:dyDescent="0.3">
      <c r="A71" s="79" t="s">
        <v>26</v>
      </c>
      <c r="B71" s="37"/>
      <c r="C71" s="38"/>
      <c r="D71" s="298"/>
      <c r="E71" s="298"/>
      <c r="F71" s="298"/>
      <c r="G71" s="299"/>
      <c r="H71" s="298"/>
      <c r="I71" s="299"/>
      <c r="J71" s="298"/>
      <c r="K71" s="299"/>
      <c r="L71" s="81"/>
      <c r="M71" s="82"/>
      <c r="N71" s="42"/>
      <c r="O71" s="51"/>
      <c r="P71" s="81"/>
      <c r="Q71" s="53"/>
      <c r="R71" s="16" t="b">
        <v>1</v>
      </c>
      <c r="S71" s="101"/>
      <c r="T71" s="101"/>
    </row>
    <row r="72" spans="1:20" ht="14.1" customHeight="1" x14ac:dyDescent="0.3">
      <c r="A72" s="23"/>
      <c r="B72" s="343" t="s">
        <v>47</v>
      </c>
      <c r="C72" s="344"/>
      <c r="D72" s="295">
        <v>0</v>
      </c>
      <c r="E72" s="296">
        <v>1</v>
      </c>
      <c r="F72" s="294">
        <v>0</v>
      </c>
      <c r="G72" s="297">
        <v>0</v>
      </c>
      <c r="H72" s="294">
        <v>0</v>
      </c>
      <c r="I72" s="297">
        <v>0</v>
      </c>
      <c r="J72" s="294">
        <v>0</v>
      </c>
      <c r="K72" s="297">
        <v>0</v>
      </c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1"/>
      <c r="T72" s="101"/>
    </row>
    <row r="73" spans="1:20" x14ac:dyDescent="0.3">
      <c r="A73" s="27"/>
      <c r="B73" s="343" t="s">
        <v>48</v>
      </c>
      <c r="C73" s="344"/>
      <c r="D73" s="295">
        <v>0</v>
      </c>
      <c r="E73" s="296">
        <v>4</v>
      </c>
      <c r="F73" s="294">
        <v>0</v>
      </c>
      <c r="G73" s="297">
        <v>0</v>
      </c>
      <c r="H73" s="294">
        <v>1</v>
      </c>
      <c r="I73" s="297"/>
      <c r="J73" s="294">
        <v>2</v>
      </c>
      <c r="K73" s="297">
        <v>2</v>
      </c>
      <c r="L73" s="55"/>
      <c r="M73" s="61"/>
      <c r="N73" s="70">
        <f t="shared" si="4"/>
        <v>3</v>
      </c>
      <c r="O73" s="71">
        <f t="shared" si="5"/>
        <v>2</v>
      </c>
      <c r="P73" s="68">
        <v>0</v>
      </c>
      <c r="Q73" s="53">
        <f t="shared" si="6"/>
        <v>-2</v>
      </c>
      <c r="R73" s="16" t="b">
        <v>1</v>
      </c>
      <c r="S73" s="101"/>
      <c r="T73" s="101"/>
    </row>
    <row r="74" spans="1:20" x14ac:dyDescent="0.3">
      <c r="A74" s="27"/>
      <c r="B74" s="343" t="s">
        <v>49</v>
      </c>
      <c r="C74" s="344"/>
      <c r="D74" s="295">
        <v>4</v>
      </c>
      <c r="E74" s="296">
        <v>4</v>
      </c>
      <c r="F74" s="294">
        <v>0</v>
      </c>
      <c r="G74" s="297">
        <v>0</v>
      </c>
      <c r="H74" s="294">
        <v>4</v>
      </c>
      <c r="I74" s="297">
        <v>4</v>
      </c>
      <c r="J74" s="294">
        <v>0</v>
      </c>
      <c r="K74" s="297">
        <v>0</v>
      </c>
      <c r="L74" s="55"/>
      <c r="M74" s="61"/>
      <c r="N74" s="70">
        <f t="shared" si="4"/>
        <v>4</v>
      </c>
      <c r="O74" s="71">
        <f t="shared" si="5"/>
        <v>4</v>
      </c>
      <c r="P74" s="68">
        <v>0</v>
      </c>
      <c r="Q74" s="53">
        <f t="shared" si="6"/>
        <v>-4</v>
      </c>
      <c r="R74" s="16" t="b">
        <v>1</v>
      </c>
      <c r="S74" s="101"/>
      <c r="T74" s="101"/>
    </row>
    <row r="75" spans="1:20" x14ac:dyDescent="0.3">
      <c r="A75" s="27"/>
      <c r="B75" s="343" t="s">
        <v>50</v>
      </c>
      <c r="C75" s="344"/>
      <c r="D75" s="295">
        <v>0</v>
      </c>
      <c r="E75" s="296">
        <v>0</v>
      </c>
      <c r="F75" s="294">
        <v>0</v>
      </c>
      <c r="G75" s="297">
        <v>0</v>
      </c>
      <c r="H75" s="294">
        <v>0</v>
      </c>
      <c r="I75" s="297">
        <v>0</v>
      </c>
      <c r="J75" s="294">
        <v>0</v>
      </c>
      <c r="K75" s="297">
        <v>0</v>
      </c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1"/>
      <c r="T75" s="101"/>
    </row>
    <row r="76" spans="1:20" ht="26.25" customHeight="1" x14ac:dyDescent="0.3">
      <c r="A76" s="17"/>
      <c r="B76" s="347" t="s">
        <v>51</v>
      </c>
      <c r="C76" s="348"/>
      <c r="D76" s="295">
        <v>0</v>
      </c>
      <c r="E76" s="296">
        <v>0</v>
      </c>
      <c r="F76" s="294">
        <v>0</v>
      </c>
      <c r="G76" s="297">
        <v>0</v>
      </c>
      <c r="H76" s="294">
        <v>0</v>
      </c>
      <c r="I76" s="297">
        <v>0</v>
      </c>
      <c r="J76" s="294">
        <v>0</v>
      </c>
      <c r="K76" s="297">
        <v>0</v>
      </c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1"/>
      <c r="T76" s="101"/>
    </row>
    <row r="77" spans="1:20" x14ac:dyDescent="0.3">
      <c r="A77" s="27"/>
      <c r="B77" s="343" t="s">
        <v>52</v>
      </c>
      <c r="C77" s="344"/>
      <c r="D77" s="295">
        <v>0</v>
      </c>
      <c r="E77" s="296">
        <v>2</v>
      </c>
      <c r="F77" s="294">
        <v>0</v>
      </c>
      <c r="G77" s="297">
        <v>0</v>
      </c>
      <c r="H77" s="294">
        <v>1</v>
      </c>
      <c r="I77" s="297">
        <v>0</v>
      </c>
      <c r="J77" s="294">
        <v>1</v>
      </c>
      <c r="K77" s="297">
        <v>0</v>
      </c>
      <c r="L77" s="55"/>
      <c r="M77" s="61"/>
      <c r="N77" s="70">
        <f t="shared" si="4"/>
        <v>2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1"/>
      <c r="T77" s="101"/>
    </row>
    <row r="78" spans="1:20" x14ac:dyDescent="0.3">
      <c r="A78" s="27"/>
      <c r="B78" s="343" t="s">
        <v>53</v>
      </c>
      <c r="C78" s="344"/>
      <c r="D78" s="295">
        <v>0</v>
      </c>
      <c r="E78" s="296">
        <v>0</v>
      </c>
      <c r="F78" s="294">
        <v>0</v>
      </c>
      <c r="G78" s="297">
        <v>0</v>
      </c>
      <c r="H78" s="294">
        <v>0</v>
      </c>
      <c r="I78" s="297">
        <v>0</v>
      </c>
      <c r="J78" s="294">
        <v>0</v>
      </c>
      <c r="K78" s="297">
        <v>0</v>
      </c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1"/>
      <c r="T78" s="101"/>
    </row>
    <row r="79" spans="1:20" x14ac:dyDescent="0.3">
      <c r="A79" s="17"/>
      <c r="B79" s="343" t="s">
        <v>54</v>
      </c>
      <c r="C79" s="344"/>
      <c r="D79" s="295">
        <v>0</v>
      </c>
      <c r="E79" s="296">
        <v>0</v>
      </c>
      <c r="F79" s="294">
        <v>0</v>
      </c>
      <c r="G79" s="297">
        <v>0</v>
      </c>
      <c r="H79" s="294">
        <v>0</v>
      </c>
      <c r="I79" s="297">
        <v>0</v>
      </c>
      <c r="J79" s="294">
        <v>0</v>
      </c>
      <c r="K79" s="297">
        <v>0</v>
      </c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1"/>
      <c r="T79" s="101"/>
    </row>
    <row r="80" spans="1:20" x14ac:dyDescent="0.3">
      <c r="A80" s="27"/>
      <c r="B80" s="343" t="s">
        <v>55</v>
      </c>
      <c r="C80" s="344"/>
      <c r="D80" s="295">
        <v>0</v>
      </c>
      <c r="E80" s="296">
        <v>5</v>
      </c>
      <c r="F80" s="294">
        <v>1</v>
      </c>
      <c r="G80" s="297">
        <v>1</v>
      </c>
      <c r="H80" s="294">
        <v>2</v>
      </c>
      <c r="I80" s="297">
        <v>2</v>
      </c>
      <c r="J80" s="294">
        <v>2</v>
      </c>
      <c r="K80" s="297">
        <v>2</v>
      </c>
      <c r="L80" s="55"/>
      <c r="M80" s="61"/>
      <c r="N80" s="70">
        <f t="shared" si="4"/>
        <v>5</v>
      </c>
      <c r="O80" s="71">
        <f t="shared" si="5"/>
        <v>5</v>
      </c>
      <c r="P80" s="68">
        <v>0</v>
      </c>
      <c r="Q80" s="53">
        <f t="shared" si="6"/>
        <v>-5</v>
      </c>
      <c r="R80" s="16" t="b">
        <v>1</v>
      </c>
      <c r="S80" s="101"/>
      <c r="T80" s="101"/>
    </row>
    <row r="81" spans="1:20" x14ac:dyDescent="0.3">
      <c r="A81" s="27"/>
      <c r="B81" s="343" t="s">
        <v>56</v>
      </c>
      <c r="C81" s="344"/>
      <c r="D81" s="295">
        <v>0</v>
      </c>
      <c r="E81" s="296">
        <v>0</v>
      </c>
      <c r="F81" s="294">
        <v>0</v>
      </c>
      <c r="G81" s="297">
        <v>0</v>
      </c>
      <c r="H81" s="294">
        <v>0</v>
      </c>
      <c r="I81" s="297">
        <v>0</v>
      </c>
      <c r="J81" s="294">
        <v>0</v>
      </c>
      <c r="K81" s="297">
        <v>0</v>
      </c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1"/>
      <c r="T81" s="101"/>
    </row>
    <row r="82" spans="1:20" x14ac:dyDescent="0.3">
      <c r="A82" s="27"/>
      <c r="B82" s="343" t="s">
        <v>57</v>
      </c>
      <c r="C82" s="344"/>
      <c r="D82" s="295">
        <v>0</v>
      </c>
      <c r="E82" s="296">
        <v>1</v>
      </c>
      <c r="F82" s="294">
        <v>0</v>
      </c>
      <c r="G82" s="297">
        <v>0</v>
      </c>
      <c r="H82" s="294">
        <v>0</v>
      </c>
      <c r="I82" s="297">
        <v>0</v>
      </c>
      <c r="J82" s="294">
        <v>0</v>
      </c>
      <c r="K82" s="297">
        <v>0</v>
      </c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1"/>
      <c r="T82" s="101"/>
    </row>
    <row r="83" spans="1:20" x14ac:dyDescent="0.3">
      <c r="A83" s="27"/>
      <c r="B83" s="343" t="s">
        <v>58</v>
      </c>
      <c r="C83" s="344"/>
      <c r="D83" s="321">
        <v>2</v>
      </c>
      <c r="E83" s="307">
        <v>2</v>
      </c>
      <c r="F83" s="308">
        <v>0</v>
      </c>
      <c r="G83" s="309">
        <v>0</v>
      </c>
      <c r="H83" s="308">
        <v>0</v>
      </c>
      <c r="I83" s="309">
        <v>0</v>
      </c>
      <c r="J83" s="308">
        <v>0</v>
      </c>
      <c r="K83" s="309">
        <v>0</v>
      </c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1"/>
      <c r="T83" s="101"/>
    </row>
    <row r="84" spans="1:20" ht="12" customHeight="1" x14ac:dyDescent="0.3">
      <c r="A84" s="27"/>
      <c r="B84" s="345">
        <f>COUNTA(B72:C83)</f>
        <v>12</v>
      </c>
      <c r="C84" s="346"/>
      <c r="D84" s="319"/>
      <c r="E84" s="319"/>
      <c r="F84" s="319"/>
      <c r="G84" s="320"/>
      <c r="H84" s="319"/>
      <c r="I84" s="320"/>
      <c r="J84" s="319"/>
      <c r="K84" s="320"/>
      <c r="L84" s="42"/>
      <c r="M84" s="51"/>
      <c r="N84" s="42"/>
      <c r="O84" s="51"/>
      <c r="P84" s="42"/>
      <c r="Q84" s="53"/>
      <c r="R84" s="16" t="b">
        <v>1</v>
      </c>
      <c r="S84" s="101"/>
      <c r="T84" s="101"/>
    </row>
    <row r="85" spans="1:20" x14ac:dyDescent="0.3">
      <c r="A85" s="79" t="s">
        <v>21</v>
      </c>
      <c r="B85" s="37"/>
      <c r="C85" s="38"/>
      <c r="D85" s="319"/>
      <c r="E85" s="319"/>
      <c r="F85" s="319"/>
      <c r="G85" s="320"/>
      <c r="H85" s="319"/>
      <c r="I85" s="320"/>
      <c r="J85" s="319"/>
      <c r="K85" s="320"/>
      <c r="L85" s="42"/>
      <c r="M85" s="51"/>
      <c r="N85" s="42"/>
      <c r="O85" s="51"/>
      <c r="P85" s="42"/>
      <c r="Q85" s="53"/>
      <c r="R85" s="16" t="b">
        <v>1</v>
      </c>
      <c r="S85" s="101"/>
      <c r="T85" s="101"/>
    </row>
    <row r="86" spans="1:20" ht="30" customHeight="1" x14ac:dyDescent="0.3">
      <c r="A86" s="27"/>
      <c r="B86" s="341" t="s">
        <v>59</v>
      </c>
      <c r="C86" s="342"/>
      <c r="D86" s="295">
        <v>0</v>
      </c>
      <c r="E86" s="322">
        <v>5630</v>
      </c>
      <c r="F86" s="323">
        <v>1407</v>
      </c>
      <c r="G86" s="324">
        <v>1650</v>
      </c>
      <c r="H86" s="323">
        <v>1407</v>
      </c>
      <c r="I86" s="324">
        <v>3749</v>
      </c>
      <c r="J86" s="323">
        <v>1408</v>
      </c>
      <c r="K86" s="324">
        <v>765</v>
      </c>
      <c r="L86" s="55"/>
      <c r="M86" s="61"/>
      <c r="N86" s="70">
        <f>IF(ISERROR(L86+J86+H86+F86),"Invalid Input",L86+J86+H86+F86)</f>
        <v>4222</v>
      </c>
      <c r="O86" s="71">
        <f>IF(ISERROR(G86+I86+K86+M86),"Invalid Input",G86+I86+K86+M86)</f>
        <v>6164</v>
      </c>
      <c r="P86" s="68">
        <v>0</v>
      </c>
      <c r="Q86" s="53">
        <f>IF(ISERROR(P86-O86),"Invalid Input",(P86-O86))</f>
        <v>-6164</v>
      </c>
      <c r="R86" s="16" t="b">
        <v>1</v>
      </c>
      <c r="S86" s="101"/>
      <c r="T86" s="101"/>
    </row>
    <row r="87" spans="1:20" ht="12.75" customHeight="1" x14ac:dyDescent="0.3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2"/>
      <c r="T87" s="102"/>
    </row>
    <row r="88" spans="1:20" x14ac:dyDescent="0.3">
      <c r="A88" s="74" t="str">
        <f>SheetNames!A3</f>
        <v>BUF</v>
      </c>
    </row>
  </sheetData>
  <mergeCells count="48">
    <mergeCell ref="A22:C22"/>
    <mergeCell ref="B24:C24"/>
    <mergeCell ref="B25:C25"/>
    <mergeCell ref="B26:C26"/>
    <mergeCell ref="B27:C27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5:D15 L24:M86 D66:K69 H86 J86 E86:F86 E70:K85 E32:E46 K48:K49 E47:J49 D32:D65 E50:K65 D70:D86 D24:E31 F24:K46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Normal="100" workbookViewId="0"/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7" customWidth="1"/>
    <col min="20" max="20" width="35" style="87" customWidth="1"/>
    <col min="21" max="16384" width="16.5546875" style="2"/>
  </cols>
  <sheetData>
    <row r="1" spans="1:20" x14ac:dyDescent="0.3">
      <c r="A1" s="65" t="str">
        <f>A88&amp;" - "&amp;VLOOKUP(A88,SheetNames!A2:C43,3,FALSE)</f>
        <v>DC14 - Joe Gqabi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3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28.2" x14ac:dyDescent="0.3">
      <c r="D4" s="88" t="s">
        <v>33</v>
      </c>
    </row>
    <row r="5" spans="1:20" ht="27.6" x14ac:dyDescent="0.3">
      <c r="C5" s="126" t="s">
        <v>62</v>
      </c>
      <c r="D5" s="127"/>
      <c r="E5" s="91" t="s">
        <v>36</v>
      </c>
    </row>
    <row r="6" spans="1:20" x14ac:dyDescent="0.3">
      <c r="C6" s="126" t="s">
        <v>29</v>
      </c>
      <c r="D6" s="128"/>
      <c r="E6" s="90" t="s">
        <v>32</v>
      </c>
    </row>
    <row r="7" spans="1:20" ht="27.6" x14ac:dyDescent="0.3">
      <c r="A7" s="67"/>
      <c r="B7" s="62"/>
      <c r="C7" s="129" t="s">
        <v>63</v>
      </c>
      <c r="D7" s="13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3">
      <c r="A8" s="67"/>
      <c r="B8" s="62"/>
      <c r="C8" s="119" t="s">
        <v>64</v>
      </c>
      <c r="D8" s="13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3">
      <c r="A9" s="67"/>
      <c r="B9" s="62"/>
      <c r="C9" s="131" t="s">
        <v>65</v>
      </c>
      <c r="D9" s="13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3">
      <c r="A10" s="67"/>
      <c r="B10" s="62"/>
      <c r="C10" s="129" t="s">
        <v>66</v>
      </c>
      <c r="D10" s="13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3">
      <c r="A11" s="67"/>
      <c r="B11" s="62"/>
      <c r="C11" s="129" t="s">
        <v>67</v>
      </c>
      <c r="D11" s="127">
        <v>15626</v>
      </c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3">
      <c r="A12" s="67"/>
      <c r="B12" s="62"/>
      <c r="C12" s="129" t="s">
        <v>68</v>
      </c>
      <c r="D12" s="13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3">
      <c r="A13" s="67"/>
      <c r="B13" s="62"/>
      <c r="C13" s="129" t="s">
        <v>69</v>
      </c>
      <c r="D13" s="130">
        <v>5493</v>
      </c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x14ac:dyDescent="0.3">
      <c r="A14" s="67"/>
      <c r="B14" s="62"/>
      <c r="C14" s="129" t="s">
        <v>70</v>
      </c>
      <c r="D14" s="13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3">
      <c r="A15" s="67"/>
      <c r="B15" s="62"/>
      <c r="C15" s="126" t="s">
        <v>71</v>
      </c>
      <c r="D15" s="13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3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3">
      <c r="A17" s="67" t="s">
        <v>180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8" x14ac:dyDescent="0.3">
      <c r="A18" s="4" t="s">
        <v>0</v>
      </c>
      <c r="B18" s="5"/>
      <c r="C18" s="5"/>
      <c r="D18" s="46" t="s">
        <v>174</v>
      </c>
      <c r="E18" s="8" t="s">
        <v>181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182</v>
      </c>
      <c r="P18" s="7" t="s">
        <v>175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3">
      <c r="A22" s="349" t="s">
        <v>19</v>
      </c>
      <c r="B22" s="350"/>
      <c r="C22" s="351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3">
      <c r="A24" s="23"/>
      <c r="B24" s="347" t="s">
        <v>72</v>
      </c>
      <c r="C24" s="34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9"/>
      <c r="T24" s="99"/>
    </row>
    <row r="25" spans="1:20" ht="15" customHeight="1" x14ac:dyDescent="0.3">
      <c r="A25" s="23"/>
      <c r="B25" s="347" t="s">
        <v>73</v>
      </c>
      <c r="C25" s="34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9"/>
      <c r="T25" s="99"/>
    </row>
    <row r="26" spans="1:20" ht="15" customHeight="1" x14ac:dyDescent="0.3">
      <c r="A26" s="23"/>
      <c r="B26" s="347" t="s">
        <v>27</v>
      </c>
      <c r="C26" s="34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9"/>
      <c r="T26" s="99"/>
    </row>
    <row r="27" spans="1:20" ht="15" customHeight="1" x14ac:dyDescent="0.3">
      <c r="A27" s="23"/>
      <c r="B27" s="347" t="s">
        <v>28</v>
      </c>
      <c r="C27" s="34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9"/>
      <c r="T27" s="99"/>
    </row>
    <row r="28" spans="1:20" ht="15" customHeight="1" x14ac:dyDescent="0.3">
      <c r="A28" s="23"/>
      <c r="B28" s="347" t="s">
        <v>172</v>
      </c>
      <c r="C28" s="34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9"/>
      <c r="T28" s="99"/>
    </row>
    <row r="29" spans="1:20" ht="15" customHeight="1" x14ac:dyDescent="0.3">
      <c r="A29" s="23"/>
      <c r="B29" s="347" t="s">
        <v>34</v>
      </c>
      <c r="C29" s="34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9"/>
      <c r="T29" s="99"/>
    </row>
    <row r="30" spans="1:20" ht="15" customHeight="1" x14ac:dyDescent="0.3">
      <c r="A30" s="23"/>
      <c r="B30" s="347" t="s">
        <v>35</v>
      </c>
      <c r="C30" s="34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9"/>
      <c r="T30" s="99"/>
    </row>
    <row r="31" spans="1:20" ht="15" customHeight="1" x14ac:dyDescent="0.3">
      <c r="A31" s="23"/>
      <c r="B31" s="125" t="s">
        <v>170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9"/>
      <c r="T31" s="99"/>
    </row>
    <row r="32" spans="1:20" ht="15" customHeight="1" x14ac:dyDescent="0.3">
      <c r="A32" s="23"/>
      <c r="B32" s="347" t="s">
        <v>30</v>
      </c>
      <c r="C32" s="34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9"/>
      <c r="T32" s="99"/>
    </row>
    <row r="33" spans="1:20" ht="15" customHeight="1" x14ac:dyDescent="0.3">
      <c r="A33" s="23"/>
      <c r="B33" s="347" t="s">
        <v>74</v>
      </c>
      <c r="C33" s="34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9"/>
      <c r="T33" s="99"/>
    </row>
    <row r="34" spans="1:20" ht="15" customHeight="1" x14ac:dyDescent="0.3">
      <c r="A34" s="23"/>
      <c r="B34" s="347" t="s">
        <v>75</v>
      </c>
      <c r="C34" s="34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9"/>
      <c r="T34" s="99"/>
    </row>
    <row r="35" spans="1:20" x14ac:dyDescent="0.3">
      <c r="A35" s="23"/>
      <c r="B35" s="125" t="s">
        <v>171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9"/>
      <c r="T35" s="99"/>
    </row>
    <row r="36" spans="1:20" ht="15" customHeight="1" x14ac:dyDescent="0.3">
      <c r="A36" s="23"/>
      <c r="B36" s="347" t="s">
        <v>76</v>
      </c>
      <c r="C36" s="34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9"/>
      <c r="T36" s="99"/>
    </row>
    <row r="37" spans="1:20" s="83" customFormat="1" ht="8.1" customHeight="1" x14ac:dyDescent="0.3">
      <c r="A37" s="80"/>
      <c r="B37" s="354">
        <f>COUNTA(B24:B36)</f>
        <v>13</v>
      </c>
      <c r="C37" s="355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6" t="b">
        <v>1</v>
      </c>
      <c r="S37" s="100"/>
      <c r="T37" s="100"/>
    </row>
    <row r="38" spans="1:20" x14ac:dyDescent="0.3">
      <c r="A38" s="356" t="s">
        <v>37</v>
      </c>
      <c r="B38" s="357"/>
      <c r="C38" s="358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99"/>
      <c r="T38" s="99"/>
    </row>
    <row r="39" spans="1:20" ht="8.1" customHeight="1" x14ac:dyDescent="0.3">
      <c r="A39" s="120"/>
      <c r="B39" s="121"/>
      <c r="C39" s="122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99"/>
      <c r="T39" s="99"/>
    </row>
    <row r="40" spans="1:20" ht="15" customHeight="1" x14ac:dyDescent="0.3">
      <c r="A40" s="27"/>
      <c r="B40" s="347" t="s">
        <v>43</v>
      </c>
      <c r="C40" s="34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9"/>
      <c r="T40" s="99"/>
    </row>
    <row r="41" spans="1:20" ht="15" customHeight="1" x14ac:dyDescent="0.3">
      <c r="A41" s="27"/>
      <c r="B41" s="347" t="s">
        <v>42</v>
      </c>
      <c r="C41" s="34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9"/>
      <c r="T41" s="99"/>
    </row>
    <row r="42" spans="1:20" ht="15" customHeight="1" x14ac:dyDescent="0.3">
      <c r="A42" s="27"/>
      <c r="B42" s="347" t="s">
        <v>77</v>
      </c>
      <c r="C42" s="348">
        <v>0</v>
      </c>
      <c r="D42" s="59"/>
      <c r="E42" s="60">
        <v>2000</v>
      </c>
      <c r="F42" s="55">
        <v>500</v>
      </c>
      <c r="G42" s="61">
        <v>748</v>
      </c>
      <c r="H42" s="55"/>
      <c r="I42" s="61"/>
      <c r="J42" s="55"/>
      <c r="K42" s="61"/>
      <c r="L42" s="55"/>
      <c r="M42" s="61"/>
      <c r="N42" s="70">
        <f>IF(ISERROR(L42+J42+H42+F42),"Invalid Input",L42+J42+H42+F42)</f>
        <v>500</v>
      </c>
      <c r="O42" s="71">
        <f>IF(ISERROR(G42+I42+K42+M42),"Invalid Input",G42+I42+K42+M42)</f>
        <v>748</v>
      </c>
      <c r="P42" s="68">
        <v>0</v>
      </c>
      <c r="Q42" s="53">
        <f>IF(ISERROR(P42-O42),"Invalid Input",(P42-O42))</f>
        <v>-748</v>
      </c>
      <c r="R42" s="16" t="b">
        <v>1</v>
      </c>
      <c r="S42" s="99"/>
      <c r="T42" s="99"/>
    </row>
    <row r="43" spans="1:20" ht="15" customHeight="1" x14ac:dyDescent="0.3">
      <c r="A43" s="27"/>
      <c r="B43" s="347" t="s">
        <v>78</v>
      </c>
      <c r="C43" s="34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99"/>
      <c r="T43" s="99"/>
    </row>
    <row r="44" spans="1:20" x14ac:dyDescent="0.3">
      <c r="A44" s="27"/>
      <c r="B44" s="123"/>
      <c r="C44" s="124"/>
      <c r="D44" s="104"/>
      <c r="E44" s="104"/>
      <c r="F44" s="104"/>
      <c r="G44" s="105"/>
      <c r="H44" s="104"/>
      <c r="I44" s="105"/>
      <c r="J44" s="104"/>
      <c r="K44" s="105"/>
      <c r="L44" s="104"/>
      <c r="M44" s="105"/>
      <c r="N44" s="70"/>
      <c r="O44" s="71"/>
      <c r="P44" s="105"/>
      <c r="Q44" s="53"/>
      <c r="R44" s="16"/>
      <c r="S44" s="99"/>
      <c r="T44" s="99"/>
    </row>
    <row r="45" spans="1:20" ht="14.1" customHeight="1" x14ac:dyDescent="0.3">
      <c r="A45" s="356" t="s">
        <v>25</v>
      </c>
      <c r="B45" s="357"/>
      <c r="C45" s="358"/>
      <c r="D45" s="104"/>
      <c r="E45" s="104"/>
      <c r="F45" s="104"/>
      <c r="G45" s="105"/>
      <c r="H45" s="104"/>
      <c r="I45" s="105"/>
      <c r="J45" s="104"/>
      <c r="K45" s="105"/>
      <c r="L45" s="104"/>
      <c r="M45" s="105"/>
      <c r="N45" s="70"/>
      <c r="O45" s="71"/>
      <c r="P45" s="105"/>
      <c r="Q45" s="53"/>
      <c r="R45" s="16"/>
      <c r="S45" s="99"/>
      <c r="T45" s="99"/>
    </row>
    <row r="46" spans="1:20" ht="6.75" customHeight="1" x14ac:dyDescent="0.3">
      <c r="A46" s="120"/>
      <c r="B46" s="121"/>
      <c r="C46" s="122"/>
      <c r="D46" s="104"/>
      <c r="E46" s="104"/>
      <c r="F46" s="104"/>
      <c r="G46" s="105"/>
      <c r="H46" s="104"/>
      <c r="I46" s="105"/>
      <c r="J46" s="104"/>
      <c r="K46" s="105"/>
      <c r="L46" s="104"/>
      <c r="M46" s="105"/>
      <c r="N46" s="70"/>
      <c r="O46" s="71"/>
      <c r="P46" s="105"/>
      <c r="Q46" s="53"/>
      <c r="R46" s="16"/>
      <c r="S46" s="99"/>
      <c r="T46" s="99"/>
    </row>
    <row r="47" spans="1:20" ht="15" customHeight="1" x14ac:dyDescent="0.3">
      <c r="A47" s="27"/>
      <c r="B47" s="347" t="s">
        <v>39</v>
      </c>
      <c r="C47" s="34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9"/>
      <c r="T47" s="99"/>
    </row>
    <row r="48" spans="1:20" ht="15" customHeight="1" x14ac:dyDescent="0.3">
      <c r="A48" s="27"/>
      <c r="B48" s="347" t="s">
        <v>40</v>
      </c>
      <c r="C48" s="34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9"/>
      <c r="T48" s="99"/>
    </row>
    <row r="49" spans="1:20" ht="15" customHeight="1" x14ac:dyDescent="0.3">
      <c r="A49" s="17"/>
      <c r="B49" s="347" t="s">
        <v>41</v>
      </c>
      <c r="C49" s="34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1"/>
      <c r="T49" s="101"/>
    </row>
    <row r="50" spans="1:20" ht="8.1" customHeight="1" x14ac:dyDescent="0.3">
      <c r="A50" s="23"/>
      <c r="B50" s="345">
        <f>COUNTA(B40:B49)</f>
        <v>7</v>
      </c>
      <c r="C50" s="3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1"/>
      <c r="T50" s="101"/>
    </row>
    <row r="51" spans="1:20" x14ac:dyDescent="0.3">
      <c r="A51" s="356" t="s">
        <v>20</v>
      </c>
      <c r="B51" s="357"/>
      <c r="C51" s="358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1"/>
      <c r="T51" s="101"/>
    </row>
    <row r="52" spans="1:20" x14ac:dyDescent="0.3">
      <c r="A52" s="79" t="s">
        <v>15</v>
      </c>
      <c r="B52" s="121"/>
      <c r="C52" s="122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1"/>
      <c r="T52" s="101"/>
    </row>
    <row r="53" spans="1:20" ht="26.25" customHeight="1" x14ac:dyDescent="0.3">
      <c r="A53" s="23"/>
      <c r="B53" s="347" t="s">
        <v>38</v>
      </c>
      <c r="C53" s="34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1"/>
      <c r="T53" s="101"/>
    </row>
    <row r="54" spans="1:20" ht="15" customHeight="1" x14ac:dyDescent="0.3">
      <c r="A54" s="27"/>
      <c r="B54" s="347" t="s">
        <v>44</v>
      </c>
      <c r="C54" s="348">
        <v>0</v>
      </c>
      <c r="D54" s="59"/>
      <c r="E54" s="60">
        <v>500</v>
      </c>
      <c r="F54" s="55">
        <v>0</v>
      </c>
      <c r="G54" s="61">
        <v>0</v>
      </c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1"/>
      <c r="T54" s="101"/>
    </row>
    <row r="55" spans="1:20" ht="8.1" customHeight="1" x14ac:dyDescent="0.3">
      <c r="A55" s="17"/>
      <c r="B55" s="345">
        <f>COUNTA(B53:B54)</f>
        <v>2</v>
      </c>
      <c r="C55" s="3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1"/>
      <c r="T55" s="101"/>
    </row>
    <row r="56" spans="1:20" x14ac:dyDescent="0.3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1"/>
      <c r="T56" s="101"/>
    </row>
    <row r="57" spans="1:20" ht="25.5" customHeight="1" x14ac:dyDescent="0.3">
      <c r="A57" s="27"/>
      <c r="B57" s="341" t="s">
        <v>45</v>
      </c>
      <c r="C57" s="342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1"/>
      <c r="T57" s="101"/>
    </row>
    <row r="58" spans="1:20" ht="15" customHeight="1" x14ac:dyDescent="0.3">
      <c r="A58" s="27"/>
      <c r="B58" s="341" t="s">
        <v>46</v>
      </c>
      <c r="C58" s="342"/>
      <c r="D58" s="59"/>
      <c r="E58" s="60">
        <v>3000</v>
      </c>
      <c r="F58" s="55">
        <v>0</v>
      </c>
      <c r="G58" s="61">
        <v>0</v>
      </c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1"/>
      <c r="T58" s="101"/>
    </row>
    <row r="59" spans="1:20" ht="12.75" customHeight="1" x14ac:dyDescent="0.3">
      <c r="A59" s="17"/>
      <c r="B59" s="345">
        <f>COUNTA(B57:C58)</f>
        <v>2</v>
      </c>
      <c r="C59" s="3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1"/>
      <c r="T59" s="101"/>
    </row>
    <row r="60" spans="1:20" x14ac:dyDescent="0.3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1"/>
      <c r="T60" s="101"/>
    </row>
    <row r="61" spans="1:20" x14ac:dyDescent="0.3">
      <c r="A61" s="27"/>
      <c r="B61" s="343" t="s">
        <v>80</v>
      </c>
      <c r="C61" s="34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1"/>
      <c r="T61" s="101"/>
    </row>
    <row r="62" spans="1:20" x14ac:dyDescent="0.3">
      <c r="A62" s="27"/>
      <c r="B62" s="343" t="s">
        <v>79</v>
      </c>
      <c r="C62" s="34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1"/>
      <c r="T62" s="101"/>
    </row>
    <row r="63" spans="1:20" x14ac:dyDescent="0.3">
      <c r="A63" s="27"/>
      <c r="B63" s="343" t="s">
        <v>81</v>
      </c>
      <c r="C63" s="34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1"/>
      <c r="T63" s="101"/>
    </row>
    <row r="64" spans="1:20" ht="15" customHeight="1" x14ac:dyDescent="0.3">
      <c r="A64" s="27"/>
      <c r="B64" s="345">
        <f>COUNTA(B61:C62)</f>
        <v>2</v>
      </c>
      <c r="C64" s="3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1"/>
      <c r="T64" s="101"/>
    </row>
    <row r="65" spans="1:20" x14ac:dyDescent="0.3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1"/>
      <c r="T65" s="101"/>
    </row>
    <row r="66" spans="1:20" x14ac:dyDescent="0.3">
      <c r="A66" s="27"/>
      <c r="B66" s="37" t="s">
        <v>85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1"/>
      <c r="T66" s="101"/>
    </row>
    <row r="67" spans="1:20" x14ac:dyDescent="0.3">
      <c r="A67" s="27"/>
      <c r="B67" s="37" t="s">
        <v>82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1"/>
      <c r="T67" s="101"/>
    </row>
    <row r="68" spans="1:20" x14ac:dyDescent="0.3">
      <c r="A68" s="23"/>
      <c r="B68" s="37" t="s">
        <v>83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1"/>
      <c r="T68" s="101"/>
    </row>
    <row r="69" spans="1:20" x14ac:dyDescent="0.3">
      <c r="A69" s="17"/>
      <c r="B69" s="37" t="s">
        <v>84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1"/>
      <c r="T69" s="101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1"/>
      <c r="T70" s="101"/>
    </row>
    <row r="71" spans="1:20" x14ac:dyDescent="0.3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1"/>
      <c r="T71" s="101"/>
    </row>
    <row r="72" spans="1:20" ht="14.1" customHeight="1" x14ac:dyDescent="0.3">
      <c r="A72" s="23"/>
      <c r="B72" s="343" t="s">
        <v>47</v>
      </c>
      <c r="C72" s="34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1"/>
      <c r="T72" s="101"/>
    </row>
    <row r="73" spans="1:20" x14ac:dyDescent="0.3">
      <c r="A73" s="27"/>
      <c r="B73" s="343" t="s">
        <v>48</v>
      </c>
      <c r="C73" s="34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1"/>
      <c r="T73" s="101"/>
    </row>
    <row r="74" spans="1:20" x14ac:dyDescent="0.3">
      <c r="A74" s="27"/>
      <c r="B74" s="343" t="s">
        <v>49</v>
      </c>
      <c r="C74" s="34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1"/>
      <c r="T74" s="101"/>
    </row>
    <row r="75" spans="1:20" x14ac:dyDescent="0.3">
      <c r="A75" s="27"/>
      <c r="B75" s="343" t="s">
        <v>50</v>
      </c>
      <c r="C75" s="34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1"/>
      <c r="T75" s="101"/>
    </row>
    <row r="76" spans="1:20" ht="26.25" customHeight="1" x14ac:dyDescent="0.3">
      <c r="A76" s="17"/>
      <c r="B76" s="347" t="s">
        <v>51</v>
      </c>
      <c r="C76" s="34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1"/>
      <c r="T76" s="101"/>
    </row>
    <row r="77" spans="1:20" x14ac:dyDescent="0.3">
      <c r="A77" s="27"/>
      <c r="B77" s="343" t="s">
        <v>52</v>
      </c>
      <c r="C77" s="34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1"/>
      <c r="T77" s="101"/>
    </row>
    <row r="78" spans="1:20" x14ac:dyDescent="0.3">
      <c r="A78" s="27"/>
      <c r="B78" s="343" t="s">
        <v>53</v>
      </c>
      <c r="C78" s="34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1"/>
      <c r="T78" s="101"/>
    </row>
    <row r="79" spans="1:20" x14ac:dyDescent="0.3">
      <c r="A79" s="17"/>
      <c r="B79" s="343" t="s">
        <v>54</v>
      </c>
      <c r="C79" s="34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1"/>
      <c r="T79" s="101"/>
    </row>
    <row r="80" spans="1:20" x14ac:dyDescent="0.3">
      <c r="A80" s="27"/>
      <c r="B80" s="343" t="s">
        <v>55</v>
      </c>
      <c r="C80" s="34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1"/>
      <c r="T80" s="101"/>
    </row>
    <row r="81" spans="1:20" x14ac:dyDescent="0.3">
      <c r="A81" s="27"/>
      <c r="B81" s="343" t="s">
        <v>56</v>
      </c>
      <c r="C81" s="3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1"/>
      <c r="T81" s="101"/>
    </row>
    <row r="82" spans="1:20" x14ac:dyDescent="0.3">
      <c r="A82" s="27"/>
      <c r="B82" s="343" t="s">
        <v>57</v>
      </c>
      <c r="C82" s="34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1"/>
      <c r="T82" s="101"/>
    </row>
    <row r="83" spans="1:20" x14ac:dyDescent="0.3">
      <c r="A83" s="27"/>
      <c r="B83" s="343" t="s">
        <v>58</v>
      </c>
      <c r="C83" s="34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1"/>
      <c r="T83" s="101"/>
    </row>
    <row r="84" spans="1:20" ht="12" customHeight="1" x14ac:dyDescent="0.3">
      <c r="A84" s="27"/>
      <c r="B84" s="345">
        <f>COUNTA(B72:C83)</f>
        <v>12</v>
      </c>
      <c r="C84" s="3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1"/>
      <c r="T84" s="101"/>
    </row>
    <row r="85" spans="1:20" x14ac:dyDescent="0.3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1"/>
      <c r="T85" s="101"/>
    </row>
    <row r="86" spans="1:20" ht="30" customHeight="1" x14ac:dyDescent="0.3">
      <c r="A86" s="27"/>
      <c r="B86" s="341" t="s">
        <v>59</v>
      </c>
      <c r="C86" s="342"/>
      <c r="D86" s="59"/>
      <c r="E86" s="60">
        <v>650</v>
      </c>
      <c r="F86" s="55">
        <v>335</v>
      </c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335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1"/>
      <c r="T86" s="101"/>
    </row>
    <row r="87" spans="1:20" ht="12.75" customHeight="1" x14ac:dyDescent="0.3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2"/>
      <c r="T87" s="102"/>
    </row>
    <row r="88" spans="1:20" x14ac:dyDescent="0.3">
      <c r="A88" s="74" t="str">
        <f>SheetNames!A32</f>
        <v>DC14</v>
      </c>
    </row>
  </sheetData>
  <mergeCells count="48">
    <mergeCell ref="A22:C22"/>
    <mergeCell ref="B24:C24"/>
    <mergeCell ref="B25:C25"/>
    <mergeCell ref="B26:C26"/>
    <mergeCell ref="B27:C27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/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7" customWidth="1"/>
    <col min="20" max="20" width="35" style="87" customWidth="1"/>
    <col min="21" max="16384" width="16.5546875" style="2"/>
  </cols>
  <sheetData>
    <row r="1" spans="1:20" x14ac:dyDescent="0.3">
      <c r="A1" s="65" t="str">
        <f>A88&amp;" - "&amp;VLOOKUP(A88,SheetNames!A2:C43,3,FALSE)</f>
        <v>EC153 - Ngquza Hills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3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28.2" x14ac:dyDescent="0.3">
      <c r="D4" s="88" t="s">
        <v>33</v>
      </c>
    </row>
    <row r="5" spans="1:20" ht="27.6" x14ac:dyDescent="0.3">
      <c r="C5" s="126" t="s">
        <v>62</v>
      </c>
      <c r="D5" s="127"/>
      <c r="E5" s="91" t="s">
        <v>36</v>
      </c>
    </row>
    <row r="6" spans="1:20" x14ac:dyDescent="0.3">
      <c r="C6" s="126" t="s">
        <v>29</v>
      </c>
      <c r="D6" s="128"/>
      <c r="E6" s="90" t="s">
        <v>32</v>
      </c>
    </row>
    <row r="7" spans="1:20" ht="27.6" x14ac:dyDescent="0.3">
      <c r="A7" s="67"/>
      <c r="B7" s="62"/>
      <c r="C7" s="129" t="s">
        <v>63</v>
      </c>
      <c r="D7" s="13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3">
      <c r="A8" s="67"/>
      <c r="B8" s="62"/>
      <c r="C8" s="119" t="s">
        <v>64</v>
      </c>
      <c r="D8" s="13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3">
      <c r="A9" s="67"/>
      <c r="B9" s="62"/>
      <c r="C9" s="131" t="s">
        <v>65</v>
      </c>
      <c r="D9" s="13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3">
      <c r="A10" s="67"/>
      <c r="B10" s="62"/>
      <c r="C10" s="129" t="s">
        <v>66</v>
      </c>
      <c r="D10" s="13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3">
      <c r="A11" s="67"/>
      <c r="B11" s="62"/>
      <c r="C11" s="129" t="s">
        <v>67</v>
      </c>
      <c r="D11" s="127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3">
      <c r="A12" s="67"/>
      <c r="B12" s="62"/>
      <c r="C12" s="129" t="s">
        <v>68</v>
      </c>
      <c r="D12" s="13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3">
      <c r="A13" s="67"/>
      <c r="B13" s="62"/>
      <c r="C13" s="129" t="s">
        <v>69</v>
      </c>
      <c r="D13" s="13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x14ac:dyDescent="0.3">
      <c r="A14" s="67"/>
      <c r="B14" s="62"/>
      <c r="C14" s="129" t="s">
        <v>70</v>
      </c>
      <c r="D14" s="13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3">
      <c r="A15" s="67"/>
      <c r="B15" s="62"/>
      <c r="C15" s="126" t="s">
        <v>71</v>
      </c>
      <c r="D15" s="13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3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3">
      <c r="A17" s="67" t="s">
        <v>180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8" x14ac:dyDescent="0.3">
      <c r="A18" s="4" t="s">
        <v>0</v>
      </c>
      <c r="B18" s="5"/>
      <c r="C18" s="5"/>
      <c r="D18" s="46" t="s">
        <v>174</v>
      </c>
      <c r="E18" s="8" t="s">
        <v>181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182</v>
      </c>
      <c r="P18" s="7" t="s">
        <v>175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3">
      <c r="A22" s="349" t="s">
        <v>19</v>
      </c>
      <c r="B22" s="350"/>
      <c r="C22" s="351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3">
      <c r="A24" s="23"/>
      <c r="B24" s="347" t="s">
        <v>72</v>
      </c>
      <c r="C24" s="34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9"/>
      <c r="T24" s="99"/>
    </row>
    <row r="25" spans="1:20" ht="15" customHeight="1" x14ac:dyDescent="0.3">
      <c r="A25" s="23"/>
      <c r="B25" s="347" t="s">
        <v>73</v>
      </c>
      <c r="C25" s="34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9"/>
      <c r="T25" s="99"/>
    </row>
    <row r="26" spans="1:20" ht="15" customHeight="1" x14ac:dyDescent="0.3">
      <c r="A26" s="23"/>
      <c r="B26" s="347" t="s">
        <v>27</v>
      </c>
      <c r="C26" s="34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9"/>
      <c r="T26" s="99"/>
    </row>
    <row r="27" spans="1:20" ht="15" customHeight="1" x14ac:dyDescent="0.3">
      <c r="A27" s="23"/>
      <c r="B27" s="347" t="s">
        <v>28</v>
      </c>
      <c r="C27" s="34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9"/>
      <c r="T27" s="99"/>
    </row>
    <row r="28" spans="1:20" ht="15" customHeight="1" x14ac:dyDescent="0.3">
      <c r="A28" s="23"/>
      <c r="B28" s="347" t="s">
        <v>172</v>
      </c>
      <c r="C28" s="34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9"/>
      <c r="T28" s="99"/>
    </row>
    <row r="29" spans="1:20" ht="15" customHeight="1" x14ac:dyDescent="0.3">
      <c r="A29" s="23"/>
      <c r="B29" s="347" t="s">
        <v>34</v>
      </c>
      <c r="C29" s="34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9"/>
      <c r="T29" s="99"/>
    </row>
    <row r="30" spans="1:20" ht="15" customHeight="1" x14ac:dyDescent="0.3">
      <c r="A30" s="23"/>
      <c r="B30" s="347" t="s">
        <v>35</v>
      </c>
      <c r="C30" s="34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9"/>
      <c r="T30" s="99"/>
    </row>
    <row r="31" spans="1:20" ht="15" customHeight="1" x14ac:dyDescent="0.3">
      <c r="A31" s="23"/>
      <c r="B31" s="125" t="s">
        <v>170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9"/>
      <c r="T31" s="99"/>
    </row>
    <row r="32" spans="1:20" ht="15" customHeight="1" x14ac:dyDescent="0.3">
      <c r="A32" s="23"/>
      <c r="B32" s="347" t="s">
        <v>30</v>
      </c>
      <c r="C32" s="34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9"/>
      <c r="T32" s="99"/>
    </row>
    <row r="33" spans="1:20" ht="15" customHeight="1" x14ac:dyDescent="0.3">
      <c r="A33" s="23"/>
      <c r="B33" s="347" t="s">
        <v>74</v>
      </c>
      <c r="C33" s="34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9"/>
      <c r="T33" s="99"/>
    </row>
    <row r="34" spans="1:20" ht="15" customHeight="1" x14ac:dyDescent="0.3">
      <c r="A34" s="23"/>
      <c r="B34" s="347" t="s">
        <v>75</v>
      </c>
      <c r="C34" s="34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9"/>
      <c r="T34" s="99"/>
    </row>
    <row r="35" spans="1:20" x14ac:dyDescent="0.3">
      <c r="A35" s="23"/>
      <c r="B35" s="125" t="s">
        <v>171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9"/>
      <c r="T35" s="99"/>
    </row>
    <row r="36" spans="1:20" ht="15" customHeight="1" x14ac:dyDescent="0.3">
      <c r="A36" s="23"/>
      <c r="B36" s="347" t="s">
        <v>76</v>
      </c>
      <c r="C36" s="34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9"/>
      <c r="T36" s="99"/>
    </row>
    <row r="37" spans="1:20" s="83" customFormat="1" ht="8.1" customHeight="1" x14ac:dyDescent="0.3">
      <c r="A37" s="80"/>
      <c r="B37" s="354">
        <f>COUNTA(B24:B36)</f>
        <v>13</v>
      </c>
      <c r="C37" s="355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6" t="b">
        <v>1</v>
      </c>
      <c r="S37" s="100"/>
      <c r="T37" s="100"/>
    </row>
    <row r="38" spans="1:20" x14ac:dyDescent="0.3">
      <c r="A38" s="356" t="s">
        <v>37</v>
      </c>
      <c r="B38" s="357"/>
      <c r="C38" s="358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99"/>
      <c r="T38" s="99"/>
    </row>
    <row r="39" spans="1:20" ht="8.1" customHeight="1" x14ac:dyDescent="0.3">
      <c r="A39" s="120"/>
      <c r="B39" s="121"/>
      <c r="C39" s="122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99"/>
      <c r="T39" s="99"/>
    </row>
    <row r="40" spans="1:20" ht="15" customHeight="1" x14ac:dyDescent="0.3">
      <c r="A40" s="27"/>
      <c r="B40" s="347" t="s">
        <v>43</v>
      </c>
      <c r="C40" s="34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9"/>
      <c r="T40" s="99"/>
    </row>
    <row r="41" spans="1:20" ht="15" customHeight="1" x14ac:dyDescent="0.3">
      <c r="A41" s="27"/>
      <c r="B41" s="347" t="s">
        <v>42</v>
      </c>
      <c r="C41" s="34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9"/>
      <c r="T41" s="99"/>
    </row>
    <row r="42" spans="1:20" ht="15" customHeight="1" x14ac:dyDescent="0.3">
      <c r="A42" s="27"/>
      <c r="B42" s="347" t="s">
        <v>77</v>
      </c>
      <c r="C42" s="34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9"/>
      <c r="T42" s="99"/>
    </row>
    <row r="43" spans="1:20" ht="15" customHeight="1" x14ac:dyDescent="0.3">
      <c r="A43" s="27"/>
      <c r="B43" s="347" t="s">
        <v>78</v>
      </c>
      <c r="C43" s="34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99"/>
      <c r="T43" s="99"/>
    </row>
    <row r="44" spans="1:20" x14ac:dyDescent="0.3">
      <c r="A44" s="27"/>
      <c r="B44" s="123"/>
      <c r="C44" s="124"/>
      <c r="D44" s="104"/>
      <c r="E44" s="104"/>
      <c r="F44" s="104"/>
      <c r="G44" s="105"/>
      <c r="H44" s="104"/>
      <c r="I44" s="105"/>
      <c r="J44" s="104"/>
      <c r="K44" s="105"/>
      <c r="L44" s="104"/>
      <c r="M44" s="105"/>
      <c r="N44" s="70"/>
      <c r="O44" s="71"/>
      <c r="P44" s="105"/>
      <c r="Q44" s="53"/>
      <c r="R44" s="16"/>
      <c r="S44" s="99"/>
      <c r="T44" s="99"/>
    </row>
    <row r="45" spans="1:20" ht="14.1" customHeight="1" x14ac:dyDescent="0.3">
      <c r="A45" s="356" t="s">
        <v>25</v>
      </c>
      <c r="B45" s="357"/>
      <c r="C45" s="358"/>
      <c r="D45" s="104"/>
      <c r="E45" s="104"/>
      <c r="F45" s="104"/>
      <c r="G45" s="105"/>
      <c r="H45" s="104"/>
      <c r="I45" s="105"/>
      <c r="J45" s="104"/>
      <c r="K45" s="105"/>
      <c r="L45" s="104"/>
      <c r="M45" s="105"/>
      <c r="N45" s="70"/>
      <c r="O45" s="71"/>
      <c r="P45" s="105"/>
      <c r="Q45" s="53"/>
      <c r="R45" s="16"/>
      <c r="S45" s="99"/>
      <c r="T45" s="99"/>
    </row>
    <row r="46" spans="1:20" ht="6.75" customHeight="1" x14ac:dyDescent="0.3">
      <c r="A46" s="120"/>
      <c r="B46" s="121"/>
      <c r="C46" s="122"/>
      <c r="D46" s="104"/>
      <c r="E46" s="104"/>
      <c r="F46" s="104"/>
      <c r="G46" s="105"/>
      <c r="H46" s="104"/>
      <c r="I46" s="105"/>
      <c r="J46" s="104"/>
      <c r="K46" s="105"/>
      <c r="L46" s="104"/>
      <c r="M46" s="105"/>
      <c r="N46" s="70"/>
      <c r="O46" s="71"/>
      <c r="P46" s="105"/>
      <c r="Q46" s="53"/>
      <c r="R46" s="16"/>
      <c r="S46" s="99"/>
      <c r="T46" s="99"/>
    </row>
    <row r="47" spans="1:20" ht="15" customHeight="1" x14ac:dyDescent="0.3">
      <c r="A47" s="27"/>
      <c r="B47" s="347" t="s">
        <v>39</v>
      </c>
      <c r="C47" s="34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9"/>
      <c r="T47" s="99"/>
    </row>
    <row r="48" spans="1:20" ht="15" customHeight="1" x14ac:dyDescent="0.3">
      <c r="A48" s="27"/>
      <c r="B48" s="347" t="s">
        <v>40</v>
      </c>
      <c r="C48" s="34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9"/>
      <c r="T48" s="99"/>
    </row>
    <row r="49" spans="1:20" ht="15" customHeight="1" x14ac:dyDescent="0.3">
      <c r="A49" s="17"/>
      <c r="B49" s="347" t="s">
        <v>41</v>
      </c>
      <c r="C49" s="34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1"/>
      <c r="T49" s="101"/>
    </row>
    <row r="50" spans="1:20" ht="8.1" customHeight="1" x14ac:dyDescent="0.3">
      <c r="A50" s="23"/>
      <c r="B50" s="345">
        <f>COUNTA(B40:B49)</f>
        <v>7</v>
      </c>
      <c r="C50" s="3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1"/>
      <c r="T50" s="101"/>
    </row>
    <row r="51" spans="1:20" x14ac:dyDescent="0.3">
      <c r="A51" s="356" t="s">
        <v>20</v>
      </c>
      <c r="B51" s="357"/>
      <c r="C51" s="358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1"/>
      <c r="T51" s="101"/>
    </row>
    <row r="52" spans="1:20" x14ac:dyDescent="0.3">
      <c r="A52" s="79" t="s">
        <v>15</v>
      </c>
      <c r="B52" s="121"/>
      <c r="C52" s="122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1"/>
      <c r="T52" s="101"/>
    </row>
    <row r="53" spans="1:20" ht="26.25" customHeight="1" x14ac:dyDescent="0.3">
      <c r="A53" s="23"/>
      <c r="B53" s="347" t="s">
        <v>38</v>
      </c>
      <c r="C53" s="34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1"/>
      <c r="T53" s="101"/>
    </row>
    <row r="54" spans="1:20" ht="15" customHeight="1" x14ac:dyDescent="0.3">
      <c r="A54" s="27"/>
      <c r="B54" s="347" t="s">
        <v>44</v>
      </c>
      <c r="C54" s="34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1"/>
      <c r="T54" s="101"/>
    </row>
    <row r="55" spans="1:20" ht="8.1" customHeight="1" x14ac:dyDescent="0.3">
      <c r="A55" s="17"/>
      <c r="B55" s="345">
        <f>COUNTA(B53:B54)</f>
        <v>2</v>
      </c>
      <c r="C55" s="3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1"/>
      <c r="T55" s="101"/>
    </row>
    <row r="56" spans="1:20" x14ac:dyDescent="0.3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1"/>
      <c r="T56" s="101"/>
    </row>
    <row r="57" spans="1:20" ht="25.5" customHeight="1" x14ac:dyDescent="0.3">
      <c r="A57" s="27"/>
      <c r="B57" s="341" t="s">
        <v>45</v>
      </c>
      <c r="C57" s="342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1"/>
      <c r="T57" s="101"/>
    </row>
    <row r="58" spans="1:20" ht="15" customHeight="1" x14ac:dyDescent="0.3">
      <c r="A58" s="27"/>
      <c r="B58" s="341" t="s">
        <v>46</v>
      </c>
      <c r="C58" s="342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1"/>
      <c r="T58" s="101"/>
    </row>
    <row r="59" spans="1:20" ht="12.75" customHeight="1" x14ac:dyDescent="0.3">
      <c r="A59" s="17"/>
      <c r="B59" s="345">
        <f>COUNTA(B57:C58)</f>
        <v>2</v>
      </c>
      <c r="C59" s="3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1"/>
      <c r="T59" s="101"/>
    </row>
    <row r="60" spans="1:20" x14ac:dyDescent="0.3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1"/>
      <c r="T60" s="101"/>
    </row>
    <row r="61" spans="1:20" x14ac:dyDescent="0.3">
      <c r="A61" s="27"/>
      <c r="B61" s="343" t="s">
        <v>80</v>
      </c>
      <c r="C61" s="34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1"/>
      <c r="T61" s="101"/>
    </row>
    <row r="62" spans="1:20" x14ac:dyDescent="0.3">
      <c r="A62" s="27"/>
      <c r="B62" s="343" t="s">
        <v>79</v>
      </c>
      <c r="C62" s="34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1"/>
      <c r="T62" s="101"/>
    </row>
    <row r="63" spans="1:20" x14ac:dyDescent="0.3">
      <c r="A63" s="27"/>
      <c r="B63" s="343" t="s">
        <v>81</v>
      </c>
      <c r="C63" s="34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1"/>
      <c r="T63" s="101"/>
    </row>
    <row r="64" spans="1:20" ht="15" customHeight="1" x14ac:dyDescent="0.3">
      <c r="A64" s="27"/>
      <c r="B64" s="345">
        <f>COUNTA(B61:C62)</f>
        <v>2</v>
      </c>
      <c r="C64" s="3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1"/>
      <c r="T64" s="101"/>
    </row>
    <row r="65" spans="1:20" x14ac:dyDescent="0.3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1"/>
      <c r="T65" s="101"/>
    </row>
    <row r="66" spans="1:20" x14ac:dyDescent="0.3">
      <c r="A66" s="27"/>
      <c r="B66" s="37" t="s">
        <v>85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1"/>
      <c r="T66" s="101"/>
    </row>
    <row r="67" spans="1:20" x14ac:dyDescent="0.3">
      <c r="A67" s="27"/>
      <c r="B67" s="37" t="s">
        <v>82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1"/>
      <c r="T67" s="101"/>
    </row>
    <row r="68" spans="1:20" x14ac:dyDescent="0.3">
      <c r="A68" s="23"/>
      <c r="B68" s="37" t="s">
        <v>83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1"/>
      <c r="T68" s="101"/>
    </row>
    <row r="69" spans="1:20" x14ac:dyDescent="0.3">
      <c r="A69" s="17"/>
      <c r="B69" s="37" t="s">
        <v>84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1"/>
      <c r="T69" s="101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1"/>
      <c r="T70" s="101"/>
    </row>
    <row r="71" spans="1:20" x14ac:dyDescent="0.3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1"/>
      <c r="T71" s="101"/>
    </row>
    <row r="72" spans="1:20" ht="14.1" customHeight="1" x14ac:dyDescent="0.3">
      <c r="A72" s="23"/>
      <c r="B72" s="343" t="s">
        <v>47</v>
      </c>
      <c r="C72" s="34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1"/>
      <c r="T72" s="101"/>
    </row>
    <row r="73" spans="1:20" x14ac:dyDescent="0.3">
      <c r="A73" s="27"/>
      <c r="B73" s="343" t="s">
        <v>48</v>
      </c>
      <c r="C73" s="34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1"/>
      <c r="T73" s="101"/>
    </row>
    <row r="74" spans="1:20" x14ac:dyDescent="0.3">
      <c r="A74" s="27"/>
      <c r="B74" s="343" t="s">
        <v>49</v>
      </c>
      <c r="C74" s="34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1"/>
      <c r="T74" s="101"/>
    </row>
    <row r="75" spans="1:20" x14ac:dyDescent="0.3">
      <c r="A75" s="27"/>
      <c r="B75" s="343" t="s">
        <v>50</v>
      </c>
      <c r="C75" s="34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1"/>
      <c r="T75" s="101"/>
    </row>
    <row r="76" spans="1:20" ht="26.25" customHeight="1" x14ac:dyDescent="0.3">
      <c r="A76" s="17"/>
      <c r="B76" s="347" t="s">
        <v>51</v>
      </c>
      <c r="C76" s="34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1"/>
      <c r="T76" s="101"/>
    </row>
    <row r="77" spans="1:20" x14ac:dyDescent="0.3">
      <c r="A77" s="27"/>
      <c r="B77" s="343" t="s">
        <v>52</v>
      </c>
      <c r="C77" s="34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1"/>
      <c r="T77" s="101"/>
    </row>
    <row r="78" spans="1:20" x14ac:dyDescent="0.3">
      <c r="A78" s="27"/>
      <c r="B78" s="343" t="s">
        <v>53</v>
      </c>
      <c r="C78" s="34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1"/>
      <c r="T78" s="101"/>
    </row>
    <row r="79" spans="1:20" x14ac:dyDescent="0.3">
      <c r="A79" s="17"/>
      <c r="B79" s="343" t="s">
        <v>54</v>
      </c>
      <c r="C79" s="34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1"/>
      <c r="T79" s="101"/>
    </row>
    <row r="80" spans="1:20" x14ac:dyDescent="0.3">
      <c r="A80" s="27"/>
      <c r="B80" s="343" t="s">
        <v>55</v>
      </c>
      <c r="C80" s="34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1"/>
      <c r="T80" s="101"/>
    </row>
    <row r="81" spans="1:20" x14ac:dyDescent="0.3">
      <c r="A81" s="27"/>
      <c r="B81" s="343" t="s">
        <v>56</v>
      </c>
      <c r="C81" s="3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1"/>
      <c r="T81" s="101"/>
    </row>
    <row r="82" spans="1:20" x14ac:dyDescent="0.3">
      <c r="A82" s="27"/>
      <c r="B82" s="343" t="s">
        <v>57</v>
      </c>
      <c r="C82" s="34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1"/>
      <c r="T82" s="101"/>
    </row>
    <row r="83" spans="1:20" x14ac:dyDescent="0.3">
      <c r="A83" s="27"/>
      <c r="B83" s="343" t="s">
        <v>58</v>
      </c>
      <c r="C83" s="34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1"/>
      <c r="T83" s="101"/>
    </row>
    <row r="84" spans="1:20" ht="12" customHeight="1" x14ac:dyDescent="0.3">
      <c r="A84" s="27"/>
      <c r="B84" s="345">
        <f>COUNTA(B72:C83)</f>
        <v>12</v>
      </c>
      <c r="C84" s="3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1"/>
      <c r="T84" s="101"/>
    </row>
    <row r="85" spans="1:20" x14ac:dyDescent="0.3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1"/>
      <c r="T85" s="101"/>
    </row>
    <row r="86" spans="1:20" ht="30" customHeight="1" x14ac:dyDescent="0.3">
      <c r="A86" s="27"/>
      <c r="B86" s="341" t="s">
        <v>59</v>
      </c>
      <c r="C86" s="342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1"/>
      <c r="T86" s="101"/>
    </row>
    <row r="87" spans="1:20" ht="12.75" customHeight="1" x14ac:dyDescent="0.3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2"/>
      <c r="T87" s="102"/>
    </row>
    <row r="88" spans="1:20" x14ac:dyDescent="0.3">
      <c r="A88" s="74" t="str">
        <f>SheetNames!A33</f>
        <v>EC153</v>
      </c>
    </row>
  </sheetData>
  <mergeCells count="48">
    <mergeCell ref="A22:C22"/>
    <mergeCell ref="B24:C24"/>
    <mergeCell ref="B25:C25"/>
    <mergeCell ref="B26:C26"/>
    <mergeCell ref="B27:C27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0" zoomScaleNormal="80" workbookViewId="0"/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7" customWidth="1"/>
    <col min="20" max="20" width="35" style="87" customWidth="1"/>
    <col min="21" max="16384" width="16.5546875" style="2"/>
  </cols>
  <sheetData>
    <row r="1" spans="1:20" x14ac:dyDescent="0.3">
      <c r="A1" s="65" t="str">
        <f>A88&amp;" - "&amp;VLOOKUP(A88,SheetNames!A2:C43,3,FALSE)</f>
        <v>EC154 - Port St Johns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3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28.2" x14ac:dyDescent="0.3">
      <c r="D4" s="88" t="s">
        <v>33</v>
      </c>
    </row>
    <row r="5" spans="1:20" ht="27.6" x14ac:dyDescent="0.3">
      <c r="C5" s="126" t="s">
        <v>62</v>
      </c>
      <c r="D5" s="127"/>
      <c r="E5" s="91" t="s">
        <v>36</v>
      </c>
    </row>
    <row r="6" spans="1:20" x14ac:dyDescent="0.3">
      <c r="C6" s="126" t="s">
        <v>29</v>
      </c>
      <c r="D6" s="128"/>
      <c r="E6" s="90" t="s">
        <v>32</v>
      </c>
    </row>
    <row r="7" spans="1:20" ht="27.6" x14ac:dyDescent="0.3">
      <c r="A7" s="67"/>
      <c r="B7" s="62"/>
      <c r="C7" s="129" t="s">
        <v>63</v>
      </c>
      <c r="D7" s="13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3">
      <c r="A8" s="67"/>
      <c r="B8" s="62"/>
      <c r="C8" s="119" t="s">
        <v>64</v>
      </c>
      <c r="D8" s="13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3">
      <c r="A9" s="67"/>
      <c r="B9" s="62"/>
      <c r="C9" s="131" t="s">
        <v>65</v>
      </c>
      <c r="D9" s="13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3">
      <c r="A10" s="67"/>
      <c r="B10" s="62"/>
      <c r="C10" s="129" t="s">
        <v>66</v>
      </c>
      <c r="D10" s="13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3">
      <c r="A11" s="67"/>
      <c r="B11" s="62"/>
      <c r="C11" s="129" t="s">
        <v>67</v>
      </c>
      <c r="D11" s="127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3">
      <c r="A12" s="67"/>
      <c r="B12" s="62"/>
      <c r="C12" s="129" t="s">
        <v>68</v>
      </c>
      <c r="D12" s="13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3">
      <c r="A13" s="67"/>
      <c r="B13" s="62"/>
      <c r="C13" s="129" t="s">
        <v>69</v>
      </c>
      <c r="D13" s="13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x14ac:dyDescent="0.3">
      <c r="A14" s="67"/>
      <c r="B14" s="62"/>
      <c r="C14" s="129" t="s">
        <v>70</v>
      </c>
      <c r="D14" s="13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3">
      <c r="A15" s="67"/>
      <c r="B15" s="62"/>
      <c r="C15" s="126" t="s">
        <v>71</v>
      </c>
      <c r="D15" s="13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3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3">
      <c r="A17" s="67" t="s">
        <v>180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8" x14ac:dyDescent="0.3">
      <c r="A18" s="4" t="s">
        <v>0</v>
      </c>
      <c r="B18" s="5"/>
      <c r="C18" s="5"/>
      <c r="D18" s="46" t="s">
        <v>174</v>
      </c>
      <c r="E18" s="8" t="s">
        <v>181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182</v>
      </c>
      <c r="P18" s="7" t="s">
        <v>175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3">
      <c r="A22" s="349" t="s">
        <v>19</v>
      </c>
      <c r="B22" s="350"/>
      <c r="C22" s="351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3">
      <c r="A24" s="23"/>
      <c r="B24" s="347" t="s">
        <v>72</v>
      </c>
      <c r="C24" s="34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9"/>
      <c r="T24" s="99"/>
    </row>
    <row r="25" spans="1:20" ht="15" customHeight="1" x14ac:dyDescent="0.3">
      <c r="A25" s="23"/>
      <c r="B25" s="347" t="s">
        <v>73</v>
      </c>
      <c r="C25" s="34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9"/>
      <c r="T25" s="99"/>
    </row>
    <row r="26" spans="1:20" ht="15" customHeight="1" x14ac:dyDescent="0.3">
      <c r="A26" s="23"/>
      <c r="B26" s="347" t="s">
        <v>27</v>
      </c>
      <c r="C26" s="34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9"/>
      <c r="T26" s="99"/>
    </row>
    <row r="27" spans="1:20" ht="15" customHeight="1" x14ac:dyDescent="0.3">
      <c r="A27" s="23"/>
      <c r="B27" s="347" t="s">
        <v>28</v>
      </c>
      <c r="C27" s="34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9"/>
      <c r="T27" s="99"/>
    </row>
    <row r="28" spans="1:20" ht="15" customHeight="1" x14ac:dyDescent="0.3">
      <c r="A28" s="23"/>
      <c r="B28" s="347" t="s">
        <v>172</v>
      </c>
      <c r="C28" s="34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9"/>
      <c r="T28" s="99"/>
    </row>
    <row r="29" spans="1:20" ht="15" customHeight="1" x14ac:dyDescent="0.3">
      <c r="A29" s="23"/>
      <c r="B29" s="347" t="s">
        <v>34</v>
      </c>
      <c r="C29" s="34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9"/>
      <c r="T29" s="99"/>
    </row>
    <row r="30" spans="1:20" ht="15" customHeight="1" x14ac:dyDescent="0.3">
      <c r="A30" s="23"/>
      <c r="B30" s="347" t="s">
        <v>35</v>
      </c>
      <c r="C30" s="34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9"/>
      <c r="T30" s="99"/>
    </row>
    <row r="31" spans="1:20" ht="15" customHeight="1" x14ac:dyDescent="0.3">
      <c r="A31" s="23"/>
      <c r="B31" s="125" t="s">
        <v>170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9"/>
      <c r="T31" s="99"/>
    </row>
    <row r="32" spans="1:20" ht="15" customHeight="1" x14ac:dyDescent="0.3">
      <c r="A32" s="23"/>
      <c r="B32" s="347" t="s">
        <v>30</v>
      </c>
      <c r="C32" s="34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9"/>
      <c r="T32" s="99"/>
    </row>
    <row r="33" spans="1:20" ht="15" customHeight="1" x14ac:dyDescent="0.3">
      <c r="A33" s="23"/>
      <c r="B33" s="347" t="s">
        <v>74</v>
      </c>
      <c r="C33" s="34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9"/>
      <c r="T33" s="99"/>
    </row>
    <row r="34" spans="1:20" ht="15" customHeight="1" x14ac:dyDescent="0.3">
      <c r="A34" s="23"/>
      <c r="B34" s="347" t="s">
        <v>75</v>
      </c>
      <c r="C34" s="34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9"/>
      <c r="T34" s="99"/>
    </row>
    <row r="35" spans="1:20" x14ac:dyDescent="0.3">
      <c r="A35" s="23"/>
      <c r="B35" s="125" t="s">
        <v>171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9"/>
      <c r="T35" s="99"/>
    </row>
    <row r="36" spans="1:20" ht="15" customHeight="1" x14ac:dyDescent="0.3">
      <c r="A36" s="23"/>
      <c r="B36" s="347" t="s">
        <v>76</v>
      </c>
      <c r="C36" s="34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9"/>
      <c r="T36" s="99"/>
    </row>
    <row r="37" spans="1:20" s="83" customFormat="1" ht="8.1" customHeight="1" x14ac:dyDescent="0.3">
      <c r="A37" s="80"/>
      <c r="B37" s="354">
        <f>COUNTA(B24:B36)</f>
        <v>13</v>
      </c>
      <c r="C37" s="355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6" t="b">
        <v>1</v>
      </c>
      <c r="S37" s="100"/>
      <c r="T37" s="100"/>
    </row>
    <row r="38" spans="1:20" x14ac:dyDescent="0.3">
      <c r="A38" s="356" t="s">
        <v>37</v>
      </c>
      <c r="B38" s="357"/>
      <c r="C38" s="358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99"/>
      <c r="T38" s="99"/>
    </row>
    <row r="39" spans="1:20" ht="8.1" customHeight="1" x14ac:dyDescent="0.3">
      <c r="A39" s="120"/>
      <c r="B39" s="121"/>
      <c r="C39" s="122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99"/>
      <c r="T39" s="99"/>
    </row>
    <row r="40" spans="1:20" ht="15" customHeight="1" x14ac:dyDescent="0.3">
      <c r="A40" s="27"/>
      <c r="B40" s="347" t="s">
        <v>43</v>
      </c>
      <c r="C40" s="34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9"/>
      <c r="T40" s="99"/>
    </row>
    <row r="41" spans="1:20" ht="15" customHeight="1" x14ac:dyDescent="0.3">
      <c r="A41" s="27"/>
      <c r="B41" s="347" t="s">
        <v>42</v>
      </c>
      <c r="C41" s="34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9"/>
      <c r="T41" s="99"/>
    </row>
    <row r="42" spans="1:20" ht="15" customHeight="1" x14ac:dyDescent="0.3">
      <c r="A42" s="27"/>
      <c r="B42" s="347" t="s">
        <v>77</v>
      </c>
      <c r="C42" s="34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9"/>
      <c r="T42" s="99"/>
    </row>
    <row r="43" spans="1:20" ht="15" customHeight="1" x14ac:dyDescent="0.3">
      <c r="A43" s="27"/>
      <c r="B43" s="347" t="s">
        <v>78</v>
      </c>
      <c r="C43" s="34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99"/>
      <c r="T43" s="99"/>
    </row>
    <row r="44" spans="1:20" x14ac:dyDescent="0.3">
      <c r="A44" s="27"/>
      <c r="B44" s="123"/>
      <c r="C44" s="124"/>
      <c r="D44" s="104"/>
      <c r="E44" s="104"/>
      <c r="F44" s="104"/>
      <c r="G44" s="105"/>
      <c r="H44" s="104"/>
      <c r="I44" s="105"/>
      <c r="J44" s="104"/>
      <c r="K44" s="105"/>
      <c r="L44" s="104"/>
      <c r="M44" s="105"/>
      <c r="N44" s="70"/>
      <c r="O44" s="71"/>
      <c r="P44" s="105"/>
      <c r="Q44" s="53"/>
      <c r="R44" s="16"/>
      <c r="S44" s="99"/>
      <c r="T44" s="99"/>
    </row>
    <row r="45" spans="1:20" ht="14.1" customHeight="1" x14ac:dyDescent="0.3">
      <c r="A45" s="356" t="s">
        <v>25</v>
      </c>
      <c r="B45" s="357"/>
      <c r="C45" s="358"/>
      <c r="D45" s="104"/>
      <c r="E45" s="104"/>
      <c r="F45" s="104"/>
      <c r="G45" s="105"/>
      <c r="H45" s="104"/>
      <c r="I45" s="105"/>
      <c r="J45" s="104"/>
      <c r="K45" s="105"/>
      <c r="L45" s="104"/>
      <c r="M45" s="105"/>
      <c r="N45" s="70"/>
      <c r="O45" s="71"/>
      <c r="P45" s="105"/>
      <c r="Q45" s="53"/>
      <c r="R45" s="16"/>
      <c r="S45" s="99"/>
      <c r="T45" s="99"/>
    </row>
    <row r="46" spans="1:20" ht="6.75" customHeight="1" x14ac:dyDescent="0.3">
      <c r="A46" s="120"/>
      <c r="B46" s="121"/>
      <c r="C46" s="122"/>
      <c r="D46" s="104"/>
      <c r="E46" s="104"/>
      <c r="F46" s="104"/>
      <c r="G46" s="105"/>
      <c r="H46" s="104"/>
      <c r="I46" s="105"/>
      <c r="J46" s="104"/>
      <c r="K46" s="105"/>
      <c r="L46" s="104"/>
      <c r="M46" s="105"/>
      <c r="N46" s="70"/>
      <c r="O46" s="71"/>
      <c r="P46" s="105"/>
      <c r="Q46" s="53"/>
      <c r="R46" s="16"/>
      <c r="S46" s="99"/>
      <c r="T46" s="99"/>
    </row>
    <row r="47" spans="1:20" ht="15" customHeight="1" x14ac:dyDescent="0.3">
      <c r="A47" s="27"/>
      <c r="B47" s="347" t="s">
        <v>39</v>
      </c>
      <c r="C47" s="34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9"/>
      <c r="T47" s="99"/>
    </row>
    <row r="48" spans="1:20" ht="15" customHeight="1" x14ac:dyDescent="0.3">
      <c r="A48" s="27"/>
      <c r="B48" s="347" t="s">
        <v>40</v>
      </c>
      <c r="C48" s="34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9"/>
      <c r="T48" s="99"/>
    </row>
    <row r="49" spans="1:20" ht="15" customHeight="1" x14ac:dyDescent="0.3">
      <c r="A49" s="17"/>
      <c r="B49" s="347" t="s">
        <v>41</v>
      </c>
      <c r="C49" s="34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1"/>
      <c r="T49" s="101"/>
    </row>
    <row r="50" spans="1:20" ht="8.1" customHeight="1" x14ac:dyDescent="0.3">
      <c r="A50" s="23"/>
      <c r="B50" s="345">
        <f>COUNTA(B40:B49)</f>
        <v>7</v>
      </c>
      <c r="C50" s="3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1"/>
      <c r="T50" s="101"/>
    </row>
    <row r="51" spans="1:20" x14ac:dyDescent="0.3">
      <c r="A51" s="356" t="s">
        <v>20</v>
      </c>
      <c r="B51" s="357"/>
      <c r="C51" s="358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1"/>
      <c r="T51" s="101"/>
    </row>
    <row r="52" spans="1:20" x14ac:dyDescent="0.3">
      <c r="A52" s="79" t="s">
        <v>15</v>
      </c>
      <c r="B52" s="121"/>
      <c r="C52" s="122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1"/>
      <c r="T52" s="101"/>
    </row>
    <row r="53" spans="1:20" ht="26.25" customHeight="1" x14ac:dyDescent="0.3">
      <c r="A53" s="23"/>
      <c r="B53" s="347" t="s">
        <v>38</v>
      </c>
      <c r="C53" s="34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1"/>
      <c r="T53" s="101"/>
    </row>
    <row r="54" spans="1:20" ht="15" customHeight="1" x14ac:dyDescent="0.3">
      <c r="A54" s="27"/>
      <c r="B54" s="347" t="s">
        <v>44</v>
      </c>
      <c r="C54" s="34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1"/>
      <c r="T54" s="101"/>
    </row>
    <row r="55" spans="1:20" ht="8.1" customHeight="1" x14ac:dyDescent="0.3">
      <c r="A55" s="17"/>
      <c r="B55" s="345">
        <f>COUNTA(B53:B54)</f>
        <v>2</v>
      </c>
      <c r="C55" s="3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1"/>
      <c r="T55" s="101"/>
    </row>
    <row r="56" spans="1:20" x14ac:dyDescent="0.3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1"/>
      <c r="T56" s="101"/>
    </row>
    <row r="57" spans="1:20" ht="25.5" customHeight="1" x14ac:dyDescent="0.3">
      <c r="A57" s="27"/>
      <c r="B57" s="341" t="s">
        <v>45</v>
      </c>
      <c r="C57" s="342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1"/>
      <c r="T57" s="101"/>
    </row>
    <row r="58" spans="1:20" ht="15" customHeight="1" x14ac:dyDescent="0.3">
      <c r="A58" s="27"/>
      <c r="B58" s="341" t="s">
        <v>46</v>
      </c>
      <c r="C58" s="342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1"/>
      <c r="T58" s="101"/>
    </row>
    <row r="59" spans="1:20" ht="12.75" customHeight="1" x14ac:dyDescent="0.3">
      <c r="A59" s="17"/>
      <c r="B59" s="345">
        <f>COUNTA(B57:C58)</f>
        <v>2</v>
      </c>
      <c r="C59" s="3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1"/>
      <c r="T59" s="101"/>
    </row>
    <row r="60" spans="1:20" x14ac:dyDescent="0.3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1"/>
      <c r="T60" s="101"/>
    </row>
    <row r="61" spans="1:20" x14ac:dyDescent="0.3">
      <c r="A61" s="27"/>
      <c r="B61" s="343" t="s">
        <v>80</v>
      </c>
      <c r="C61" s="34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1"/>
      <c r="T61" s="101"/>
    </row>
    <row r="62" spans="1:20" x14ac:dyDescent="0.3">
      <c r="A62" s="27"/>
      <c r="B62" s="343" t="s">
        <v>79</v>
      </c>
      <c r="C62" s="34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1"/>
      <c r="T62" s="101"/>
    </row>
    <row r="63" spans="1:20" x14ac:dyDescent="0.3">
      <c r="A63" s="27"/>
      <c r="B63" s="343" t="s">
        <v>81</v>
      </c>
      <c r="C63" s="34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1"/>
      <c r="T63" s="101"/>
    </row>
    <row r="64" spans="1:20" ht="15" customHeight="1" x14ac:dyDescent="0.3">
      <c r="A64" s="27"/>
      <c r="B64" s="345">
        <f>COUNTA(B61:C62)</f>
        <v>2</v>
      </c>
      <c r="C64" s="3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1"/>
      <c r="T64" s="101"/>
    </row>
    <row r="65" spans="1:20" x14ac:dyDescent="0.3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1"/>
      <c r="T65" s="101"/>
    </row>
    <row r="66" spans="1:20" x14ac:dyDescent="0.3">
      <c r="A66" s="27"/>
      <c r="B66" s="37" t="s">
        <v>85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1"/>
      <c r="T66" s="101"/>
    </row>
    <row r="67" spans="1:20" x14ac:dyDescent="0.3">
      <c r="A67" s="27"/>
      <c r="B67" s="37" t="s">
        <v>82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1"/>
      <c r="T67" s="101"/>
    </row>
    <row r="68" spans="1:20" x14ac:dyDescent="0.3">
      <c r="A68" s="23"/>
      <c r="B68" s="37" t="s">
        <v>83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1"/>
      <c r="T68" s="101"/>
    </row>
    <row r="69" spans="1:20" x14ac:dyDescent="0.3">
      <c r="A69" s="17"/>
      <c r="B69" s="37" t="s">
        <v>84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1"/>
      <c r="T69" s="101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1"/>
      <c r="T70" s="101"/>
    </row>
    <row r="71" spans="1:20" x14ac:dyDescent="0.3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1"/>
      <c r="T71" s="101"/>
    </row>
    <row r="72" spans="1:20" ht="14.1" customHeight="1" x14ac:dyDescent="0.3">
      <c r="A72" s="23"/>
      <c r="B72" s="343" t="s">
        <v>47</v>
      </c>
      <c r="C72" s="34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1"/>
      <c r="T72" s="101"/>
    </row>
    <row r="73" spans="1:20" x14ac:dyDescent="0.3">
      <c r="A73" s="27"/>
      <c r="B73" s="343" t="s">
        <v>48</v>
      </c>
      <c r="C73" s="34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1"/>
      <c r="T73" s="101"/>
    </row>
    <row r="74" spans="1:20" x14ac:dyDescent="0.3">
      <c r="A74" s="27"/>
      <c r="B74" s="343" t="s">
        <v>49</v>
      </c>
      <c r="C74" s="34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1"/>
      <c r="T74" s="101"/>
    </row>
    <row r="75" spans="1:20" x14ac:dyDescent="0.3">
      <c r="A75" s="27"/>
      <c r="B75" s="343" t="s">
        <v>50</v>
      </c>
      <c r="C75" s="34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1"/>
      <c r="T75" s="101"/>
    </row>
    <row r="76" spans="1:20" ht="26.25" customHeight="1" x14ac:dyDescent="0.3">
      <c r="A76" s="17"/>
      <c r="B76" s="347" t="s">
        <v>51</v>
      </c>
      <c r="C76" s="34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1"/>
      <c r="T76" s="101"/>
    </row>
    <row r="77" spans="1:20" x14ac:dyDescent="0.3">
      <c r="A77" s="27"/>
      <c r="B77" s="343" t="s">
        <v>52</v>
      </c>
      <c r="C77" s="34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1"/>
      <c r="T77" s="101"/>
    </row>
    <row r="78" spans="1:20" x14ac:dyDescent="0.3">
      <c r="A78" s="27"/>
      <c r="B78" s="343" t="s">
        <v>53</v>
      </c>
      <c r="C78" s="34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1"/>
      <c r="T78" s="101"/>
    </row>
    <row r="79" spans="1:20" x14ac:dyDescent="0.3">
      <c r="A79" s="17"/>
      <c r="B79" s="343" t="s">
        <v>54</v>
      </c>
      <c r="C79" s="34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1"/>
      <c r="T79" s="101"/>
    </row>
    <row r="80" spans="1:20" x14ac:dyDescent="0.3">
      <c r="A80" s="27"/>
      <c r="B80" s="343" t="s">
        <v>55</v>
      </c>
      <c r="C80" s="34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1"/>
      <c r="T80" s="101"/>
    </row>
    <row r="81" spans="1:20" x14ac:dyDescent="0.3">
      <c r="A81" s="27"/>
      <c r="B81" s="343" t="s">
        <v>56</v>
      </c>
      <c r="C81" s="3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1"/>
      <c r="T81" s="101"/>
    </row>
    <row r="82" spans="1:20" x14ac:dyDescent="0.3">
      <c r="A82" s="27"/>
      <c r="B82" s="343" t="s">
        <v>57</v>
      </c>
      <c r="C82" s="34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1"/>
      <c r="T82" s="101"/>
    </row>
    <row r="83" spans="1:20" x14ac:dyDescent="0.3">
      <c r="A83" s="27"/>
      <c r="B83" s="343" t="s">
        <v>58</v>
      </c>
      <c r="C83" s="34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1"/>
      <c r="T83" s="101"/>
    </row>
    <row r="84" spans="1:20" ht="12" customHeight="1" x14ac:dyDescent="0.3">
      <c r="A84" s="27"/>
      <c r="B84" s="345">
        <f>COUNTA(B72:C83)</f>
        <v>12</v>
      </c>
      <c r="C84" s="3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1"/>
      <c r="T84" s="101"/>
    </row>
    <row r="85" spans="1:20" x14ac:dyDescent="0.3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1"/>
      <c r="T85" s="101"/>
    </row>
    <row r="86" spans="1:20" ht="30" customHeight="1" x14ac:dyDescent="0.3">
      <c r="A86" s="27"/>
      <c r="B86" s="341" t="s">
        <v>59</v>
      </c>
      <c r="C86" s="342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1"/>
      <c r="T86" s="101"/>
    </row>
    <row r="87" spans="1:20" ht="12.75" customHeight="1" x14ac:dyDescent="0.3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2"/>
      <c r="T87" s="102"/>
    </row>
    <row r="88" spans="1:20" x14ac:dyDescent="0.3">
      <c r="A88" s="74" t="str">
        <f>SheetNames!A34</f>
        <v>EC154</v>
      </c>
    </row>
  </sheetData>
  <mergeCells count="48">
    <mergeCell ref="A22:C22"/>
    <mergeCell ref="B24:C24"/>
    <mergeCell ref="B25:C25"/>
    <mergeCell ref="B26:C26"/>
    <mergeCell ref="B27:C27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/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7" customWidth="1"/>
    <col min="20" max="20" width="35" style="87" customWidth="1"/>
    <col min="21" max="16384" width="16.5546875" style="2"/>
  </cols>
  <sheetData>
    <row r="1" spans="1:20" x14ac:dyDescent="0.3">
      <c r="A1" s="65" t="str">
        <f>A88&amp;" - "&amp;VLOOKUP(A88,SheetNames!A2:C43,3,FALSE)</f>
        <v>EC155 - Nyandeni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3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28.2" x14ac:dyDescent="0.3">
      <c r="D4" s="88" t="s">
        <v>33</v>
      </c>
    </row>
    <row r="5" spans="1:20" ht="27.6" x14ac:dyDescent="0.3">
      <c r="C5" s="126" t="s">
        <v>62</v>
      </c>
      <c r="D5" s="127"/>
      <c r="E5" s="91" t="s">
        <v>36</v>
      </c>
    </row>
    <row r="6" spans="1:20" x14ac:dyDescent="0.3">
      <c r="C6" s="126" t="s">
        <v>29</v>
      </c>
      <c r="D6" s="128"/>
      <c r="E6" s="90" t="s">
        <v>32</v>
      </c>
    </row>
    <row r="7" spans="1:20" ht="27.6" x14ac:dyDescent="0.3">
      <c r="A7" s="67"/>
      <c r="B7" s="62"/>
      <c r="C7" s="129" t="s">
        <v>63</v>
      </c>
      <c r="D7" s="13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3">
      <c r="A8" s="67"/>
      <c r="B8" s="62"/>
      <c r="C8" s="119" t="s">
        <v>64</v>
      </c>
      <c r="D8" s="13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3">
      <c r="A9" s="67"/>
      <c r="B9" s="62"/>
      <c r="C9" s="131" t="s">
        <v>65</v>
      </c>
      <c r="D9" s="13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3">
      <c r="A10" s="67"/>
      <c r="B10" s="62"/>
      <c r="C10" s="129" t="s">
        <v>66</v>
      </c>
      <c r="D10" s="13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3">
      <c r="A11" s="67"/>
      <c r="B11" s="62"/>
      <c r="C11" s="129" t="s">
        <v>67</v>
      </c>
      <c r="D11" s="127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3">
      <c r="A12" s="67"/>
      <c r="B12" s="62"/>
      <c r="C12" s="129" t="s">
        <v>68</v>
      </c>
      <c r="D12" s="13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3">
      <c r="A13" s="67"/>
      <c r="B13" s="62"/>
      <c r="C13" s="129" t="s">
        <v>69</v>
      </c>
      <c r="D13" s="13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x14ac:dyDescent="0.3">
      <c r="A14" s="67"/>
      <c r="B14" s="62"/>
      <c r="C14" s="129" t="s">
        <v>70</v>
      </c>
      <c r="D14" s="13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3">
      <c r="A15" s="67"/>
      <c r="B15" s="62"/>
      <c r="C15" s="126" t="s">
        <v>71</v>
      </c>
      <c r="D15" s="13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3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3">
      <c r="A17" s="67" t="s">
        <v>180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8" x14ac:dyDescent="0.3">
      <c r="A18" s="4" t="s">
        <v>0</v>
      </c>
      <c r="B18" s="5"/>
      <c r="C18" s="5"/>
      <c r="D18" s="46" t="s">
        <v>174</v>
      </c>
      <c r="E18" s="8" t="s">
        <v>181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182</v>
      </c>
      <c r="P18" s="7" t="s">
        <v>175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3">
      <c r="A22" s="349" t="s">
        <v>19</v>
      </c>
      <c r="B22" s="350"/>
      <c r="C22" s="351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3">
      <c r="A24" s="23"/>
      <c r="B24" s="347" t="s">
        <v>72</v>
      </c>
      <c r="C24" s="34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9"/>
      <c r="T24" s="99"/>
    </row>
    <row r="25" spans="1:20" ht="15" customHeight="1" x14ac:dyDescent="0.3">
      <c r="A25" s="23"/>
      <c r="B25" s="347" t="s">
        <v>73</v>
      </c>
      <c r="C25" s="34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9"/>
      <c r="T25" s="99"/>
    </row>
    <row r="26" spans="1:20" ht="15" customHeight="1" x14ac:dyDescent="0.3">
      <c r="A26" s="23"/>
      <c r="B26" s="347" t="s">
        <v>27</v>
      </c>
      <c r="C26" s="34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9"/>
      <c r="T26" s="99"/>
    </row>
    <row r="27" spans="1:20" ht="15" customHeight="1" x14ac:dyDescent="0.3">
      <c r="A27" s="23"/>
      <c r="B27" s="347" t="s">
        <v>28</v>
      </c>
      <c r="C27" s="34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9"/>
      <c r="T27" s="99"/>
    </row>
    <row r="28" spans="1:20" ht="15" customHeight="1" x14ac:dyDescent="0.3">
      <c r="A28" s="23"/>
      <c r="B28" s="347" t="s">
        <v>172</v>
      </c>
      <c r="C28" s="34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9"/>
      <c r="T28" s="99"/>
    </row>
    <row r="29" spans="1:20" ht="15" customHeight="1" x14ac:dyDescent="0.3">
      <c r="A29" s="23"/>
      <c r="B29" s="347" t="s">
        <v>34</v>
      </c>
      <c r="C29" s="34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9"/>
      <c r="T29" s="99"/>
    </row>
    <row r="30" spans="1:20" ht="15" customHeight="1" x14ac:dyDescent="0.3">
      <c r="A30" s="23"/>
      <c r="B30" s="347" t="s">
        <v>35</v>
      </c>
      <c r="C30" s="34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9"/>
      <c r="T30" s="99"/>
    </row>
    <row r="31" spans="1:20" ht="15" customHeight="1" x14ac:dyDescent="0.3">
      <c r="A31" s="23"/>
      <c r="B31" s="125" t="s">
        <v>170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9"/>
      <c r="T31" s="99"/>
    </row>
    <row r="32" spans="1:20" ht="15" customHeight="1" x14ac:dyDescent="0.3">
      <c r="A32" s="23"/>
      <c r="B32" s="347" t="s">
        <v>30</v>
      </c>
      <c r="C32" s="34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9"/>
      <c r="T32" s="99"/>
    </row>
    <row r="33" spans="1:20" ht="15" customHeight="1" x14ac:dyDescent="0.3">
      <c r="A33" s="23"/>
      <c r="B33" s="347" t="s">
        <v>74</v>
      </c>
      <c r="C33" s="34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9"/>
      <c r="T33" s="99"/>
    </row>
    <row r="34" spans="1:20" ht="15" customHeight="1" x14ac:dyDescent="0.3">
      <c r="A34" s="23"/>
      <c r="B34" s="347" t="s">
        <v>75</v>
      </c>
      <c r="C34" s="34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9"/>
      <c r="T34" s="99"/>
    </row>
    <row r="35" spans="1:20" x14ac:dyDescent="0.3">
      <c r="A35" s="23"/>
      <c r="B35" s="125" t="s">
        <v>171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9"/>
      <c r="T35" s="99"/>
    </row>
    <row r="36" spans="1:20" ht="15" customHeight="1" x14ac:dyDescent="0.3">
      <c r="A36" s="23"/>
      <c r="B36" s="347" t="s">
        <v>76</v>
      </c>
      <c r="C36" s="34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9"/>
      <c r="T36" s="99"/>
    </row>
    <row r="37" spans="1:20" s="83" customFormat="1" ht="8.1" customHeight="1" x14ac:dyDescent="0.3">
      <c r="A37" s="80"/>
      <c r="B37" s="354">
        <f>COUNTA(B24:B36)</f>
        <v>13</v>
      </c>
      <c r="C37" s="355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6" t="b">
        <v>1</v>
      </c>
      <c r="S37" s="100"/>
      <c r="T37" s="100"/>
    </row>
    <row r="38" spans="1:20" x14ac:dyDescent="0.3">
      <c r="A38" s="356" t="s">
        <v>37</v>
      </c>
      <c r="B38" s="357"/>
      <c r="C38" s="358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99"/>
      <c r="T38" s="99"/>
    </row>
    <row r="39" spans="1:20" ht="8.1" customHeight="1" x14ac:dyDescent="0.3">
      <c r="A39" s="120"/>
      <c r="B39" s="121"/>
      <c r="C39" s="122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99"/>
      <c r="T39" s="99"/>
    </row>
    <row r="40" spans="1:20" ht="15" customHeight="1" x14ac:dyDescent="0.3">
      <c r="A40" s="27"/>
      <c r="B40" s="347" t="s">
        <v>43</v>
      </c>
      <c r="C40" s="34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9"/>
      <c r="T40" s="99"/>
    </row>
    <row r="41" spans="1:20" ht="15" customHeight="1" x14ac:dyDescent="0.3">
      <c r="A41" s="27"/>
      <c r="B41" s="347" t="s">
        <v>42</v>
      </c>
      <c r="C41" s="34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9"/>
      <c r="T41" s="99"/>
    </row>
    <row r="42" spans="1:20" ht="15" customHeight="1" x14ac:dyDescent="0.3">
      <c r="A42" s="27"/>
      <c r="B42" s="347" t="s">
        <v>77</v>
      </c>
      <c r="C42" s="34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9"/>
      <c r="T42" s="99"/>
    </row>
    <row r="43" spans="1:20" ht="15" customHeight="1" x14ac:dyDescent="0.3">
      <c r="A43" s="27"/>
      <c r="B43" s="347" t="s">
        <v>78</v>
      </c>
      <c r="C43" s="34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99"/>
      <c r="T43" s="99"/>
    </row>
    <row r="44" spans="1:20" x14ac:dyDescent="0.3">
      <c r="A44" s="27"/>
      <c r="B44" s="123"/>
      <c r="C44" s="124"/>
      <c r="D44" s="104"/>
      <c r="E44" s="104"/>
      <c r="F44" s="104"/>
      <c r="G44" s="105"/>
      <c r="H44" s="104"/>
      <c r="I44" s="105"/>
      <c r="J44" s="104"/>
      <c r="K44" s="105"/>
      <c r="L44" s="104"/>
      <c r="M44" s="105"/>
      <c r="N44" s="70"/>
      <c r="O44" s="71"/>
      <c r="P44" s="105"/>
      <c r="Q44" s="53"/>
      <c r="R44" s="16"/>
      <c r="S44" s="99"/>
      <c r="T44" s="99"/>
    </row>
    <row r="45" spans="1:20" ht="14.1" customHeight="1" x14ac:dyDescent="0.3">
      <c r="A45" s="356" t="s">
        <v>25</v>
      </c>
      <c r="B45" s="357"/>
      <c r="C45" s="358"/>
      <c r="D45" s="104"/>
      <c r="E45" s="104"/>
      <c r="F45" s="104"/>
      <c r="G45" s="105"/>
      <c r="H45" s="104"/>
      <c r="I45" s="105"/>
      <c r="J45" s="104"/>
      <c r="K45" s="105"/>
      <c r="L45" s="104"/>
      <c r="M45" s="105"/>
      <c r="N45" s="70"/>
      <c r="O45" s="71"/>
      <c r="P45" s="105"/>
      <c r="Q45" s="53"/>
      <c r="R45" s="16"/>
      <c r="S45" s="99"/>
      <c r="T45" s="99"/>
    </row>
    <row r="46" spans="1:20" ht="6.75" customHeight="1" x14ac:dyDescent="0.3">
      <c r="A46" s="120"/>
      <c r="B46" s="121"/>
      <c r="C46" s="122"/>
      <c r="D46" s="104"/>
      <c r="E46" s="104"/>
      <c r="F46" s="104"/>
      <c r="G46" s="105"/>
      <c r="H46" s="104"/>
      <c r="I46" s="105"/>
      <c r="J46" s="104"/>
      <c r="K46" s="105"/>
      <c r="L46" s="104"/>
      <c r="M46" s="105"/>
      <c r="N46" s="70"/>
      <c r="O46" s="71"/>
      <c r="P46" s="105"/>
      <c r="Q46" s="53"/>
      <c r="R46" s="16"/>
      <c r="S46" s="99"/>
      <c r="T46" s="99"/>
    </row>
    <row r="47" spans="1:20" ht="15" customHeight="1" x14ac:dyDescent="0.3">
      <c r="A47" s="27"/>
      <c r="B47" s="347" t="s">
        <v>39</v>
      </c>
      <c r="C47" s="34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9"/>
      <c r="T47" s="99"/>
    </row>
    <row r="48" spans="1:20" ht="15" customHeight="1" x14ac:dyDescent="0.3">
      <c r="A48" s="27"/>
      <c r="B48" s="347" t="s">
        <v>40</v>
      </c>
      <c r="C48" s="34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9"/>
      <c r="T48" s="99"/>
    </row>
    <row r="49" spans="1:20" ht="15" customHeight="1" x14ac:dyDescent="0.3">
      <c r="A49" s="17"/>
      <c r="B49" s="347" t="s">
        <v>41</v>
      </c>
      <c r="C49" s="34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1"/>
      <c r="T49" s="101"/>
    </row>
    <row r="50" spans="1:20" ht="8.1" customHeight="1" x14ac:dyDescent="0.3">
      <c r="A50" s="23"/>
      <c r="B50" s="345">
        <f>COUNTA(B40:B49)</f>
        <v>7</v>
      </c>
      <c r="C50" s="3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1"/>
      <c r="T50" s="101"/>
    </row>
    <row r="51" spans="1:20" x14ac:dyDescent="0.3">
      <c r="A51" s="356" t="s">
        <v>20</v>
      </c>
      <c r="B51" s="357"/>
      <c r="C51" s="358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1"/>
      <c r="T51" s="101"/>
    </row>
    <row r="52" spans="1:20" x14ac:dyDescent="0.3">
      <c r="A52" s="79" t="s">
        <v>15</v>
      </c>
      <c r="B52" s="121"/>
      <c r="C52" s="122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1"/>
      <c r="T52" s="101"/>
    </row>
    <row r="53" spans="1:20" ht="26.25" customHeight="1" x14ac:dyDescent="0.3">
      <c r="A53" s="23"/>
      <c r="B53" s="347" t="s">
        <v>38</v>
      </c>
      <c r="C53" s="34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1"/>
      <c r="T53" s="101"/>
    </row>
    <row r="54" spans="1:20" ht="15" customHeight="1" x14ac:dyDescent="0.3">
      <c r="A54" s="27"/>
      <c r="B54" s="347" t="s">
        <v>44</v>
      </c>
      <c r="C54" s="34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1"/>
      <c r="T54" s="101"/>
    </row>
    <row r="55" spans="1:20" ht="8.1" customHeight="1" x14ac:dyDescent="0.3">
      <c r="A55" s="17"/>
      <c r="B55" s="345">
        <f>COUNTA(B53:B54)</f>
        <v>2</v>
      </c>
      <c r="C55" s="3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1"/>
      <c r="T55" s="101"/>
    </row>
    <row r="56" spans="1:20" x14ac:dyDescent="0.3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1"/>
      <c r="T56" s="101"/>
    </row>
    <row r="57" spans="1:20" ht="25.5" customHeight="1" x14ac:dyDescent="0.3">
      <c r="A57" s="27"/>
      <c r="B57" s="341" t="s">
        <v>45</v>
      </c>
      <c r="C57" s="342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1"/>
      <c r="T57" s="101"/>
    </row>
    <row r="58" spans="1:20" ht="15" customHeight="1" x14ac:dyDescent="0.3">
      <c r="A58" s="27"/>
      <c r="B58" s="341" t="s">
        <v>46</v>
      </c>
      <c r="C58" s="342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1"/>
      <c r="T58" s="101"/>
    </row>
    <row r="59" spans="1:20" ht="12.75" customHeight="1" x14ac:dyDescent="0.3">
      <c r="A59" s="17"/>
      <c r="B59" s="345">
        <f>COUNTA(B57:C58)</f>
        <v>2</v>
      </c>
      <c r="C59" s="3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1"/>
      <c r="T59" s="101"/>
    </row>
    <row r="60" spans="1:20" x14ac:dyDescent="0.3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1"/>
      <c r="T60" s="101"/>
    </row>
    <row r="61" spans="1:20" x14ac:dyDescent="0.3">
      <c r="A61" s="27"/>
      <c r="B61" s="343" t="s">
        <v>80</v>
      </c>
      <c r="C61" s="34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1"/>
      <c r="T61" s="101"/>
    </row>
    <row r="62" spans="1:20" x14ac:dyDescent="0.3">
      <c r="A62" s="27"/>
      <c r="B62" s="343" t="s">
        <v>79</v>
      </c>
      <c r="C62" s="34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1"/>
      <c r="T62" s="101"/>
    </row>
    <row r="63" spans="1:20" x14ac:dyDescent="0.3">
      <c r="A63" s="27"/>
      <c r="B63" s="343" t="s">
        <v>81</v>
      </c>
      <c r="C63" s="34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1"/>
      <c r="T63" s="101"/>
    </row>
    <row r="64" spans="1:20" ht="15" customHeight="1" x14ac:dyDescent="0.3">
      <c r="A64" s="27"/>
      <c r="B64" s="345">
        <f>COUNTA(B61:C62)</f>
        <v>2</v>
      </c>
      <c r="C64" s="3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1"/>
      <c r="T64" s="101"/>
    </row>
    <row r="65" spans="1:20" x14ac:dyDescent="0.3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1"/>
      <c r="T65" s="101"/>
    </row>
    <row r="66" spans="1:20" x14ac:dyDescent="0.3">
      <c r="A66" s="27"/>
      <c r="B66" s="37" t="s">
        <v>85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1"/>
      <c r="T66" s="101"/>
    </row>
    <row r="67" spans="1:20" x14ac:dyDescent="0.3">
      <c r="A67" s="27"/>
      <c r="B67" s="37" t="s">
        <v>82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1"/>
      <c r="T67" s="101"/>
    </row>
    <row r="68" spans="1:20" x14ac:dyDescent="0.3">
      <c r="A68" s="23"/>
      <c r="B68" s="37" t="s">
        <v>83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1"/>
      <c r="T68" s="101"/>
    </row>
    <row r="69" spans="1:20" x14ac:dyDescent="0.3">
      <c r="A69" s="17"/>
      <c r="B69" s="37" t="s">
        <v>84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1"/>
      <c r="T69" s="101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1"/>
      <c r="T70" s="101"/>
    </row>
    <row r="71" spans="1:20" x14ac:dyDescent="0.3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1"/>
      <c r="T71" s="101"/>
    </row>
    <row r="72" spans="1:20" ht="14.1" customHeight="1" x14ac:dyDescent="0.3">
      <c r="A72" s="23"/>
      <c r="B72" s="343" t="s">
        <v>47</v>
      </c>
      <c r="C72" s="34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1"/>
      <c r="T72" s="101"/>
    </row>
    <row r="73" spans="1:20" x14ac:dyDescent="0.3">
      <c r="A73" s="27"/>
      <c r="B73" s="343" t="s">
        <v>48</v>
      </c>
      <c r="C73" s="34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1"/>
      <c r="T73" s="101"/>
    </row>
    <row r="74" spans="1:20" x14ac:dyDescent="0.3">
      <c r="A74" s="27"/>
      <c r="B74" s="343" t="s">
        <v>49</v>
      </c>
      <c r="C74" s="34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1"/>
      <c r="T74" s="101"/>
    </row>
    <row r="75" spans="1:20" x14ac:dyDescent="0.3">
      <c r="A75" s="27"/>
      <c r="B75" s="343" t="s">
        <v>50</v>
      </c>
      <c r="C75" s="34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1"/>
      <c r="T75" s="101"/>
    </row>
    <row r="76" spans="1:20" ht="26.25" customHeight="1" x14ac:dyDescent="0.3">
      <c r="A76" s="17"/>
      <c r="B76" s="347" t="s">
        <v>51</v>
      </c>
      <c r="C76" s="34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1"/>
      <c r="T76" s="101"/>
    </row>
    <row r="77" spans="1:20" x14ac:dyDescent="0.3">
      <c r="A77" s="27"/>
      <c r="B77" s="343" t="s">
        <v>52</v>
      </c>
      <c r="C77" s="34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1"/>
      <c r="T77" s="101"/>
    </row>
    <row r="78" spans="1:20" x14ac:dyDescent="0.3">
      <c r="A78" s="27"/>
      <c r="B78" s="343" t="s">
        <v>53</v>
      </c>
      <c r="C78" s="34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1"/>
      <c r="T78" s="101"/>
    </row>
    <row r="79" spans="1:20" x14ac:dyDescent="0.3">
      <c r="A79" s="17"/>
      <c r="B79" s="343" t="s">
        <v>54</v>
      </c>
      <c r="C79" s="34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1"/>
      <c r="T79" s="101"/>
    </row>
    <row r="80" spans="1:20" x14ac:dyDescent="0.3">
      <c r="A80" s="27"/>
      <c r="B80" s="343" t="s">
        <v>55</v>
      </c>
      <c r="C80" s="34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1"/>
      <c r="T80" s="101"/>
    </row>
    <row r="81" spans="1:20" x14ac:dyDescent="0.3">
      <c r="A81" s="27"/>
      <c r="B81" s="343" t="s">
        <v>56</v>
      </c>
      <c r="C81" s="3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1"/>
      <c r="T81" s="101"/>
    </row>
    <row r="82" spans="1:20" x14ac:dyDescent="0.3">
      <c r="A82" s="27"/>
      <c r="B82" s="343" t="s">
        <v>57</v>
      </c>
      <c r="C82" s="34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1"/>
      <c r="T82" s="101"/>
    </row>
    <row r="83" spans="1:20" x14ac:dyDescent="0.3">
      <c r="A83" s="27"/>
      <c r="B83" s="343" t="s">
        <v>58</v>
      </c>
      <c r="C83" s="34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1"/>
      <c r="T83" s="101"/>
    </row>
    <row r="84" spans="1:20" ht="12" customHeight="1" x14ac:dyDescent="0.3">
      <c r="A84" s="27"/>
      <c r="B84" s="345">
        <f>COUNTA(B72:C83)</f>
        <v>12</v>
      </c>
      <c r="C84" s="3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1"/>
      <c r="T84" s="101"/>
    </row>
    <row r="85" spans="1:20" x14ac:dyDescent="0.3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1"/>
      <c r="T85" s="101"/>
    </row>
    <row r="86" spans="1:20" ht="30" customHeight="1" x14ac:dyDescent="0.3">
      <c r="A86" s="27"/>
      <c r="B86" s="341" t="s">
        <v>59</v>
      </c>
      <c r="C86" s="342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1"/>
      <c r="T86" s="101"/>
    </row>
    <row r="87" spans="1:20" ht="12.75" customHeight="1" x14ac:dyDescent="0.3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2"/>
      <c r="T87" s="102"/>
    </row>
    <row r="88" spans="1:20" x14ac:dyDescent="0.3">
      <c r="A88" s="74" t="str">
        <f>SheetNames!A35</f>
        <v>EC155</v>
      </c>
    </row>
  </sheetData>
  <mergeCells count="48">
    <mergeCell ref="A22:C22"/>
    <mergeCell ref="B24:C24"/>
    <mergeCell ref="B25:C25"/>
    <mergeCell ref="B26:C26"/>
    <mergeCell ref="B27:C27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theme="6" tint="-0.249977111117893"/>
    <pageSetUpPr fitToPage="1"/>
  </sheetPr>
  <dimension ref="A1:T88"/>
  <sheetViews>
    <sheetView showGridLines="0" tabSelected="1" topLeftCell="A17" zoomScale="60" zoomScaleNormal="60" workbookViewId="0">
      <pane ySplit="1596" activePane="bottomLeft"/>
      <selection pane="bottomLeft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7" customWidth="1"/>
    <col min="20" max="20" width="35" style="87" customWidth="1"/>
    <col min="21" max="16384" width="16.5546875" style="2"/>
  </cols>
  <sheetData>
    <row r="1" spans="1:20" x14ac:dyDescent="0.3">
      <c r="A1" s="65" t="str">
        <f>A88&amp;" - "&amp;VLOOKUP(A88,SheetNames!A2:C43,3,FALSE)</f>
        <v>EC156 - Mhlontlo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3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28.2" x14ac:dyDescent="0.3">
      <c r="D4" s="88" t="s">
        <v>33</v>
      </c>
    </row>
    <row r="5" spans="1:20" ht="27.6" x14ac:dyDescent="0.3">
      <c r="C5" s="126" t="s">
        <v>62</v>
      </c>
      <c r="D5" s="127"/>
      <c r="E5" s="91" t="s">
        <v>36</v>
      </c>
    </row>
    <row r="6" spans="1:20" x14ac:dyDescent="0.3">
      <c r="C6" s="126" t="s">
        <v>29</v>
      </c>
      <c r="D6" s="128"/>
      <c r="E6" s="90" t="s">
        <v>32</v>
      </c>
    </row>
    <row r="7" spans="1:20" ht="27.6" x14ac:dyDescent="0.3">
      <c r="A7" s="67"/>
      <c r="B7" s="62"/>
      <c r="C7" s="129" t="s">
        <v>63</v>
      </c>
      <c r="D7" s="13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3">
      <c r="A8" s="67"/>
      <c r="B8" s="62"/>
      <c r="C8" s="119" t="s">
        <v>64</v>
      </c>
      <c r="D8" s="13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3">
      <c r="A9" s="67"/>
      <c r="B9" s="62"/>
      <c r="C9" s="131" t="s">
        <v>65</v>
      </c>
      <c r="D9" s="13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3">
      <c r="A10" s="67"/>
      <c r="B10" s="62"/>
      <c r="C10" s="129" t="s">
        <v>66</v>
      </c>
      <c r="D10" s="13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3">
      <c r="A11" s="67"/>
      <c r="B11" s="62"/>
      <c r="C11" s="129" t="s">
        <v>67</v>
      </c>
      <c r="D11" s="127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3">
      <c r="A12" s="67"/>
      <c r="B12" s="62"/>
      <c r="C12" s="129" t="s">
        <v>68</v>
      </c>
      <c r="D12" s="13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3">
      <c r="A13" s="67"/>
      <c r="B13" s="62"/>
      <c r="C13" s="129" t="s">
        <v>69</v>
      </c>
      <c r="D13" s="13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x14ac:dyDescent="0.3">
      <c r="A14" s="67"/>
      <c r="B14" s="62"/>
      <c r="C14" s="129" t="s">
        <v>70</v>
      </c>
      <c r="D14" s="13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3">
      <c r="A15" s="67"/>
      <c r="B15" s="62"/>
      <c r="C15" s="126" t="s">
        <v>71</v>
      </c>
      <c r="D15" s="13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3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3">
      <c r="A17" s="67" t="s">
        <v>180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8" x14ac:dyDescent="0.3">
      <c r="A18" s="4" t="s">
        <v>0</v>
      </c>
      <c r="B18" s="5"/>
      <c r="C18" s="5"/>
      <c r="D18" s="46" t="s">
        <v>174</v>
      </c>
      <c r="E18" s="8" t="s">
        <v>181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182</v>
      </c>
      <c r="P18" s="7" t="s">
        <v>175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3">
      <c r="A22" s="349" t="s">
        <v>19</v>
      </c>
      <c r="B22" s="350"/>
      <c r="C22" s="351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3">
      <c r="A24" s="23"/>
      <c r="B24" s="347" t="s">
        <v>72</v>
      </c>
      <c r="C24" s="34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9"/>
      <c r="T24" s="99"/>
    </row>
    <row r="25" spans="1:20" ht="15" customHeight="1" x14ac:dyDescent="0.3">
      <c r="A25" s="23"/>
      <c r="B25" s="347" t="s">
        <v>73</v>
      </c>
      <c r="C25" s="34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9"/>
      <c r="T25" s="99"/>
    </row>
    <row r="26" spans="1:20" ht="15" customHeight="1" x14ac:dyDescent="0.3">
      <c r="A26" s="23"/>
      <c r="B26" s="347" t="s">
        <v>27</v>
      </c>
      <c r="C26" s="34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9"/>
      <c r="T26" s="99"/>
    </row>
    <row r="27" spans="1:20" ht="15" customHeight="1" x14ac:dyDescent="0.3">
      <c r="A27" s="23"/>
      <c r="B27" s="347" t="s">
        <v>28</v>
      </c>
      <c r="C27" s="34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9"/>
      <c r="T27" s="99"/>
    </row>
    <row r="28" spans="1:20" ht="15" customHeight="1" x14ac:dyDescent="0.3">
      <c r="A28" s="23"/>
      <c r="B28" s="347" t="s">
        <v>172</v>
      </c>
      <c r="C28" s="34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9"/>
      <c r="T28" s="99"/>
    </row>
    <row r="29" spans="1:20" ht="15" customHeight="1" x14ac:dyDescent="0.3">
      <c r="A29" s="23"/>
      <c r="B29" s="347" t="s">
        <v>34</v>
      </c>
      <c r="C29" s="34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9"/>
      <c r="T29" s="99"/>
    </row>
    <row r="30" spans="1:20" ht="15" customHeight="1" x14ac:dyDescent="0.3">
      <c r="A30" s="23"/>
      <c r="B30" s="347" t="s">
        <v>35</v>
      </c>
      <c r="C30" s="34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9"/>
      <c r="T30" s="99"/>
    </row>
    <row r="31" spans="1:20" ht="15" customHeight="1" x14ac:dyDescent="0.3">
      <c r="A31" s="23"/>
      <c r="B31" s="125" t="s">
        <v>170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9"/>
      <c r="T31" s="99"/>
    </row>
    <row r="32" spans="1:20" ht="15" customHeight="1" x14ac:dyDescent="0.3">
      <c r="A32" s="23"/>
      <c r="B32" s="347" t="s">
        <v>30</v>
      </c>
      <c r="C32" s="34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9"/>
      <c r="T32" s="99"/>
    </row>
    <row r="33" spans="1:20" ht="15" customHeight="1" x14ac:dyDescent="0.3">
      <c r="A33" s="23"/>
      <c r="B33" s="347" t="s">
        <v>74</v>
      </c>
      <c r="C33" s="34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9"/>
      <c r="T33" s="99"/>
    </row>
    <row r="34" spans="1:20" ht="15" customHeight="1" x14ac:dyDescent="0.3">
      <c r="A34" s="23"/>
      <c r="B34" s="347" t="s">
        <v>75</v>
      </c>
      <c r="C34" s="34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9"/>
      <c r="T34" s="99"/>
    </row>
    <row r="35" spans="1:20" x14ac:dyDescent="0.3">
      <c r="A35" s="23"/>
      <c r="B35" s="125" t="s">
        <v>171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9"/>
      <c r="T35" s="99"/>
    </row>
    <row r="36" spans="1:20" ht="15" customHeight="1" x14ac:dyDescent="0.3">
      <c r="A36" s="23"/>
      <c r="B36" s="347" t="s">
        <v>76</v>
      </c>
      <c r="C36" s="34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9"/>
      <c r="T36" s="99"/>
    </row>
    <row r="37" spans="1:20" s="83" customFormat="1" ht="8.1" customHeight="1" x14ac:dyDescent="0.3">
      <c r="A37" s="80"/>
      <c r="B37" s="354">
        <f>COUNTA(B24:B36)</f>
        <v>13</v>
      </c>
      <c r="C37" s="355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6" t="b">
        <v>1</v>
      </c>
      <c r="S37" s="100"/>
      <c r="T37" s="100"/>
    </row>
    <row r="38" spans="1:20" x14ac:dyDescent="0.3">
      <c r="A38" s="356" t="s">
        <v>37</v>
      </c>
      <c r="B38" s="357"/>
      <c r="C38" s="358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99"/>
      <c r="T38" s="99"/>
    </row>
    <row r="39" spans="1:20" ht="8.1" customHeight="1" x14ac:dyDescent="0.3">
      <c r="A39" s="120"/>
      <c r="B39" s="121"/>
      <c r="C39" s="122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99"/>
      <c r="T39" s="99"/>
    </row>
    <row r="40" spans="1:20" ht="15" customHeight="1" x14ac:dyDescent="0.3">
      <c r="A40" s="27"/>
      <c r="B40" s="347" t="s">
        <v>43</v>
      </c>
      <c r="C40" s="34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9"/>
      <c r="T40" s="99"/>
    </row>
    <row r="41" spans="1:20" ht="15" customHeight="1" x14ac:dyDescent="0.3">
      <c r="A41" s="27"/>
      <c r="B41" s="347" t="s">
        <v>42</v>
      </c>
      <c r="C41" s="34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9"/>
      <c r="T41" s="99"/>
    </row>
    <row r="42" spans="1:20" ht="15" customHeight="1" x14ac:dyDescent="0.3">
      <c r="A42" s="27"/>
      <c r="B42" s="347" t="s">
        <v>77</v>
      </c>
      <c r="C42" s="34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9"/>
      <c r="T42" s="99"/>
    </row>
    <row r="43" spans="1:20" ht="15" customHeight="1" x14ac:dyDescent="0.3">
      <c r="A43" s="27"/>
      <c r="B43" s="347" t="s">
        <v>78</v>
      </c>
      <c r="C43" s="34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99"/>
      <c r="T43" s="99"/>
    </row>
    <row r="44" spans="1:20" x14ac:dyDescent="0.3">
      <c r="A44" s="27"/>
      <c r="B44" s="123"/>
      <c r="C44" s="124"/>
      <c r="D44" s="104"/>
      <c r="E44" s="104"/>
      <c r="F44" s="104"/>
      <c r="G44" s="105"/>
      <c r="H44" s="104"/>
      <c r="I44" s="105"/>
      <c r="J44" s="104"/>
      <c r="K44" s="105"/>
      <c r="L44" s="104"/>
      <c r="M44" s="105"/>
      <c r="N44" s="70"/>
      <c r="O44" s="71"/>
      <c r="P44" s="105"/>
      <c r="Q44" s="53"/>
      <c r="R44" s="16"/>
      <c r="S44" s="99"/>
      <c r="T44" s="99"/>
    </row>
    <row r="45" spans="1:20" ht="14.1" customHeight="1" x14ac:dyDescent="0.3">
      <c r="A45" s="356" t="s">
        <v>25</v>
      </c>
      <c r="B45" s="357"/>
      <c r="C45" s="358"/>
      <c r="D45" s="104"/>
      <c r="E45" s="104"/>
      <c r="F45" s="104"/>
      <c r="G45" s="105"/>
      <c r="H45" s="104"/>
      <c r="I45" s="105"/>
      <c r="J45" s="104"/>
      <c r="K45" s="105"/>
      <c r="L45" s="104"/>
      <c r="M45" s="105"/>
      <c r="N45" s="70"/>
      <c r="O45" s="71"/>
      <c r="P45" s="105"/>
      <c r="Q45" s="53"/>
      <c r="R45" s="16"/>
      <c r="S45" s="99"/>
      <c r="T45" s="99"/>
    </row>
    <row r="46" spans="1:20" ht="6.75" customHeight="1" x14ac:dyDescent="0.3">
      <c r="A46" s="120"/>
      <c r="B46" s="121"/>
      <c r="C46" s="122"/>
      <c r="D46" s="104"/>
      <c r="E46" s="104"/>
      <c r="F46" s="104"/>
      <c r="G46" s="105"/>
      <c r="H46" s="104"/>
      <c r="I46" s="105"/>
      <c r="J46" s="104"/>
      <c r="K46" s="105"/>
      <c r="L46" s="104"/>
      <c r="M46" s="105"/>
      <c r="N46" s="70"/>
      <c r="O46" s="71"/>
      <c r="P46" s="105"/>
      <c r="Q46" s="53"/>
      <c r="R46" s="16"/>
      <c r="S46" s="99"/>
      <c r="T46" s="99"/>
    </row>
    <row r="47" spans="1:20" ht="15" customHeight="1" x14ac:dyDescent="0.3">
      <c r="A47" s="27"/>
      <c r="B47" s="347" t="s">
        <v>39</v>
      </c>
      <c r="C47" s="34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9"/>
      <c r="T47" s="99"/>
    </row>
    <row r="48" spans="1:20" ht="15" customHeight="1" x14ac:dyDescent="0.3">
      <c r="A48" s="27"/>
      <c r="B48" s="347" t="s">
        <v>40</v>
      </c>
      <c r="C48" s="34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9"/>
      <c r="T48" s="99"/>
    </row>
    <row r="49" spans="1:20" ht="15" customHeight="1" x14ac:dyDescent="0.3">
      <c r="A49" s="17"/>
      <c r="B49" s="347" t="s">
        <v>41</v>
      </c>
      <c r="C49" s="34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1"/>
      <c r="T49" s="101"/>
    </row>
    <row r="50" spans="1:20" ht="8.1" customHeight="1" x14ac:dyDescent="0.3">
      <c r="A50" s="23"/>
      <c r="B50" s="345">
        <f>COUNTA(B40:B49)</f>
        <v>7</v>
      </c>
      <c r="C50" s="3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1"/>
      <c r="T50" s="101"/>
    </row>
    <row r="51" spans="1:20" x14ac:dyDescent="0.3">
      <c r="A51" s="356" t="s">
        <v>20</v>
      </c>
      <c r="B51" s="357"/>
      <c r="C51" s="358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1"/>
      <c r="T51" s="101"/>
    </row>
    <row r="52" spans="1:20" x14ac:dyDescent="0.3">
      <c r="A52" s="79" t="s">
        <v>15</v>
      </c>
      <c r="B52" s="121"/>
      <c r="C52" s="122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1"/>
      <c r="T52" s="101"/>
    </row>
    <row r="53" spans="1:20" ht="26.25" customHeight="1" x14ac:dyDescent="0.3">
      <c r="A53" s="23"/>
      <c r="B53" s="347" t="s">
        <v>38</v>
      </c>
      <c r="C53" s="34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1"/>
      <c r="T53" s="101"/>
    </row>
    <row r="54" spans="1:20" ht="15" customHeight="1" x14ac:dyDescent="0.3">
      <c r="A54" s="27"/>
      <c r="B54" s="347" t="s">
        <v>44</v>
      </c>
      <c r="C54" s="34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1"/>
      <c r="T54" s="101"/>
    </row>
    <row r="55" spans="1:20" ht="8.1" customHeight="1" x14ac:dyDescent="0.3">
      <c r="A55" s="17"/>
      <c r="B55" s="345">
        <f>COUNTA(B53:B54)</f>
        <v>2</v>
      </c>
      <c r="C55" s="3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1"/>
      <c r="T55" s="101"/>
    </row>
    <row r="56" spans="1:20" x14ac:dyDescent="0.3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1"/>
      <c r="T56" s="101"/>
    </row>
    <row r="57" spans="1:20" ht="25.5" customHeight="1" x14ac:dyDescent="0.3">
      <c r="A57" s="27"/>
      <c r="B57" s="341" t="s">
        <v>45</v>
      </c>
      <c r="C57" s="342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1"/>
      <c r="T57" s="101"/>
    </row>
    <row r="58" spans="1:20" ht="15" customHeight="1" x14ac:dyDescent="0.3">
      <c r="A58" s="27"/>
      <c r="B58" s="341" t="s">
        <v>46</v>
      </c>
      <c r="C58" s="342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1"/>
      <c r="T58" s="101"/>
    </row>
    <row r="59" spans="1:20" ht="12.75" customHeight="1" x14ac:dyDescent="0.3">
      <c r="A59" s="17"/>
      <c r="B59" s="345">
        <f>COUNTA(B57:C58)</f>
        <v>2</v>
      </c>
      <c r="C59" s="3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1"/>
      <c r="T59" s="101"/>
    </row>
    <row r="60" spans="1:20" x14ac:dyDescent="0.3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1"/>
      <c r="T60" s="101"/>
    </row>
    <row r="61" spans="1:20" x14ac:dyDescent="0.3">
      <c r="A61" s="27"/>
      <c r="B61" s="343" t="s">
        <v>80</v>
      </c>
      <c r="C61" s="34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1"/>
      <c r="T61" s="101"/>
    </row>
    <row r="62" spans="1:20" x14ac:dyDescent="0.3">
      <c r="A62" s="27"/>
      <c r="B62" s="343" t="s">
        <v>79</v>
      </c>
      <c r="C62" s="34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1"/>
      <c r="T62" s="101"/>
    </row>
    <row r="63" spans="1:20" x14ac:dyDescent="0.3">
      <c r="A63" s="27"/>
      <c r="B63" s="343" t="s">
        <v>81</v>
      </c>
      <c r="C63" s="34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1"/>
      <c r="T63" s="101"/>
    </row>
    <row r="64" spans="1:20" ht="15" customHeight="1" x14ac:dyDescent="0.3">
      <c r="A64" s="27"/>
      <c r="B64" s="345">
        <f>COUNTA(B61:C62)</f>
        <v>2</v>
      </c>
      <c r="C64" s="3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1"/>
      <c r="T64" s="101"/>
    </row>
    <row r="65" spans="1:20" x14ac:dyDescent="0.3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1"/>
      <c r="T65" s="101"/>
    </row>
    <row r="66" spans="1:20" x14ac:dyDescent="0.3">
      <c r="A66" s="27"/>
      <c r="B66" s="37" t="s">
        <v>85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1"/>
      <c r="T66" s="101"/>
    </row>
    <row r="67" spans="1:20" x14ac:dyDescent="0.3">
      <c r="A67" s="27"/>
      <c r="B67" s="37" t="s">
        <v>82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1"/>
      <c r="T67" s="101"/>
    </row>
    <row r="68" spans="1:20" x14ac:dyDescent="0.3">
      <c r="A68" s="23"/>
      <c r="B68" s="37" t="s">
        <v>83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1"/>
      <c r="T68" s="101"/>
    </row>
    <row r="69" spans="1:20" x14ac:dyDescent="0.3">
      <c r="A69" s="17"/>
      <c r="B69" s="37" t="s">
        <v>84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1"/>
      <c r="T69" s="101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1"/>
      <c r="T70" s="101"/>
    </row>
    <row r="71" spans="1:20" x14ac:dyDescent="0.3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1"/>
      <c r="T71" s="101"/>
    </row>
    <row r="72" spans="1:20" ht="14.1" customHeight="1" x14ac:dyDescent="0.3">
      <c r="A72" s="23"/>
      <c r="B72" s="343" t="s">
        <v>47</v>
      </c>
      <c r="C72" s="34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1"/>
      <c r="T72" s="101"/>
    </row>
    <row r="73" spans="1:20" x14ac:dyDescent="0.3">
      <c r="A73" s="27"/>
      <c r="B73" s="343" t="s">
        <v>48</v>
      </c>
      <c r="C73" s="34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1"/>
      <c r="T73" s="101"/>
    </row>
    <row r="74" spans="1:20" x14ac:dyDescent="0.3">
      <c r="A74" s="27"/>
      <c r="B74" s="343" t="s">
        <v>49</v>
      </c>
      <c r="C74" s="34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1"/>
      <c r="T74" s="101"/>
    </row>
    <row r="75" spans="1:20" x14ac:dyDescent="0.3">
      <c r="A75" s="27"/>
      <c r="B75" s="343" t="s">
        <v>50</v>
      </c>
      <c r="C75" s="34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1"/>
      <c r="T75" s="101"/>
    </row>
    <row r="76" spans="1:20" ht="26.25" customHeight="1" x14ac:dyDescent="0.3">
      <c r="A76" s="17"/>
      <c r="B76" s="347" t="s">
        <v>51</v>
      </c>
      <c r="C76" s="34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1"/>
      <c r="T76" s="101"/>
    </row>
    <row r="77" spans="1:20" x14ac:dyDescent="0.3">
      <c r="A77" s="27"/>
      <c r="B77" s="343" t="s">
        <v>52</v>
      </c>
      <c r="C77" s="34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1"/>
      <c r="T77" s="101"/>
    </row>
    <row r="78" spans="1:20" x14ac:dyDescent="0.3">
      <c r="A78" s="27"/>
      <c r="B78" s="343" t="s">
        <v>53</v>
      </c>
      <c r="C78" s="34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1"/>
      <c r="T78" s="101"/>
    </row>
    <row r="79" spans="1:20" x14ac:dyDescent="0.3">
      <c r="A79" s="17"/>
      <c r="B79" s="343" t="s">
        <v>54</v>
      </c>
      <c r="C79" s="34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1"/>
      <c r="T79" s="101"/>
    </row>
    <row r="80" spans="1:20" x14ac:dyDescent="0.3">
      <c r="A80" s="27"/>
      <c r="B80" s="343" t="s">
        <v>55</v>
      </c>
      <c r="C80" s="34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1"/>
      <c r="T80" s="101"/>
    </row>
    <row r="81" spans="1:20" x14ac:dyDescent="0.3">
      <c r="A81" s="27"/>
      <c r="B81" s="343" t="s">
        <v>56</v>
      </c>
      <c r="C81" s="3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1"/>
      <c r="T81" s="101"/>
    </row>
    <row r="82" spans="1:20" x14ac:dyDescent="0.3">
      <c r="A82" s="27"/>
      <c r="B82" s="343" t="s">
        <v>57</v>
      </c>
      <c r="C82" s="34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1"/>
      <c r="T82" s="101"/>
    </row>
    <row r="83" spans="1:20" x14ac:dyDescent="0.3">
      <c r="A83" s="27"/>
      <c r="B83" s="343" t="s">
        <v>58</v>
      </c>
      <c r="C83" s="34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1"/>
      <c r="T83" s="101"/>
    </row>
    <row r="84" spans="1:20" ht="12" customHeight="1" x14ac:dyDescent="0.3">
      <c r="A84" s="27"/>
      <c r="B84" s="345">
        <f>COUNTA(B72:C83)</f>
        <v>12</v>
      </c>
      <c r="C84" s="3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1"/>
      <c r="T84" s="101"/>
    </row>
    <row r="85" spans="1:20" x14ac:dyDescent="0.3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1"/>
      <c r="T85" s="101"/>
    </row>
    <row r="86" spans="1:20" ht="30" customHeight="1" x14ac:dyDescent="0.3">
      <c r="A86" s="27"/>
      <c r="B86" s="341" t="s">
        <v>59</v>
      </c>
      <c r="C86" s="342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1"/>
      <c r="T86" s="101"/>
    </row>
    <row r="87" spans="1:20" ht="12.75" customHeight="1" x14ac:dyDescent="0.3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2"/>
      <c r="T87" s="102"/>
    </row>
    <row r="88" spans="1:20" x14ac:dyDescent="0.3">
      <c r="A88" s="74" t="str">
        <f>SheetNames!A36</f>
        <v>EC156</v>
      </c>
    </row>
  </sheetData>
  <mergeCells count="48">
    <mergeCell ref="B73:C73"/>
    <mergeCell ref="B74:C74"/>
    <mergeCell ref="B75:C75"/>
    <mergeCell ref="B28:C28"/>
    <mergeCell ref="B64:C64"/>
    <mergeCell ref="B41:C41"/>
    <mergeCell ref="B47:C47"/>
    <mergeCell ref="B48:C48"/>
    <mergeCell ref="B36:C36"/>
    <mergeCell ref="B37:C37"/>
    <mergeCell ref="A38:C38"/>
    <mergeCell ref="B42:C42"/>
    <mergeCell ref="A51:C51"/>
    <mergeCell ref="B53:C53"/>
    <mergeCell ref="B34:C34"/>
    <mergeCell ref="B61:C61"/>
    <mergeCell ref="B62:C62"/>
    <mergeCell ref="B54:C54"/>
    <mergeCell ref="B58:C58"/>
    <mergeCell ref="A22:C22"/>
    <mergeCell ref="B24:C24"/>
    <mergeCell ref="B25:C25"/>
    <mergeCell ref="B26:C26"/>
    <mergeCell ref="B27:C27"/>
    <mergeCell ref="B33:C33"/>
    <mergeCell ref="B40:C40"/>
    <mergeCell ref="B57:C57"/>
    <mergeCell ref="B59:C59"/>
    <mergeCell ref="B29:C29"/>
    <mergeCell ref="B30:C30"/>
    <mergeCell ref="B32:C32"/>
    <mergeCell ref="B55:C55"/>
    <mergeCell ref="B86:C86"/>
    <mergeCell ref="B43:C43"/>
    <mergeCell ref="A45:C45"/>
    <mergeCell ref="B49:C49"/>
    <mergeCell ref="B50:C50"/>
    <mergeCell ref="B76:C76"/>
    <mergeCell ref="B78:C78"/>
    <mergeCell ref="B79:C79"/>
    <mergeCell ref="B80:C80"/>
    <mergeCell ref="B63:C63"/>
    <mergeCell ref="B77:C77"/>
    <mergeCell ref="B81:C81"/>
    <mergeCell ref="B82:C82"/>
    <mergeCell ref="B83:C83"/>
    <mergeCell ref="B84:C84"/>
    <mergeCell ref="B72:C72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theme="6" tint="-0.249977111117893"/>
    <pageSetUpPr fitToPage="1"/>
  </sheetPr>
  <dimension ref="A1:T88"/>
  <sheetViews>
    <sheetView showGridLines="0" tabSelected="1" zoomScale="89" zoomScaleNormal="89" workbookViewId="0"/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7" customWidth="1"/>
    <col min="20" max="20" width="35" style="87" customWidth="1"/>
    <col min="21" max="16384" width="16.5546875" style="2"/>
  </cols>
  <sheetData>
    <row r="1" spans="1:20" x14ac:dyDescent="0.3">
      <c r="A1" s="65" t="str">
        <f>A88&amp;" - "&amp;VLOOKUP(A88,SheetNames!A2:C43,3,FALSE)</f>
        <v>EC157 - King Sabata Dalindyebo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3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28.2" x14ac:dyDescent="0.3">
      <c r="D4" s="88" t="s">
        <v>33</v>
      </c>
    </row>
    <row r="5" spans="1:20" ht="27.6" x14ac:dyDescent="0.3">
      <c r="C5" s="126" t="s">
        <v>62</v>
      </c>
      <c r="D5" s="127"/>
      <c r="E5" s="91" t="s">
        <v>36</v>
      </c>
    </row>
    <row r="6" spans="1:20" x14ac:dyDescent="0.3">
      <c r="C6" s="126" t="s">
        <v>29</v>
      </c>
      <c r="D6" s="128"/>
      <c r="E6" s="90" t="s">
        <v>32</v>
      </c>
    </row>
    <row r="7" spans="1:20" ht="27.6" x14ac:dyDescent="0.3">
      <c r="A7" s="67"/>
      <c r="B7" s="62"/>
      <c r="C7" s="129" t="s">
        <v>63</v>
      </c>
      <c r="D7" s="13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3">
      <c r="A8" s="67"/>
      <c r="B8" s="62"/>
      <c r="C8" s="119" t="s">
        <v>64</v>
      </c>
      <c r="D8" s="13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3">
      <c r="A9" s="67"/>
      <c r="B9" s="62"/>
      <c r="C9" s="131" t="s">
        <v>65</v>
      </c>
      <c r="D9" s="13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3">
      <c r="A10" s="67"/>
      <c r="B10" s="62"/>
      <c r="C10" s="129" t="s">
        <v>66</v>
      </c>
      <c r="D10" s="13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3">
      <c r="A11" s="67"/>
      <c r="B11" s="62"/>
      <c r="C11" s="129" t="s">
        <v>67</v>
      </c>
      <c r="D11" s="127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3">
      <c r="A12" s="67"/>
      <c r="B12" s="62"/>
      <c r="C12" s="129" t="s">
        <v>68</v>
      </c>
      <c r="D12" s="13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3">
      <c r="A13" s="67"/>
      <c r="B13" s="62"/>
      <c r="C13" s="129" t="s">
        <v>69</v>
      </c>
      <c r="D13" s="13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x14ac:dyDescent="0.3">
      <c r="A14" s="67"/>
      <c r="B14" s="62"/>
      <c r="C14" s="129" t="s">
        <v>70</v>
      </c>
      <c r="D14" s="13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3">
      <c r="A15" s="67"/>
      <c r="B15" s="62"/>
      <c r="C15" s="126" t="s">
        <v>71</v>
      </c>
      <c r="D15" s="13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3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3">
      <c r="A17" s="67" t="s">
        <v>180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8" x14ac:dyDescent="0.3">
      <c r="A18" s="4" t="s">
        <v>0</v>
      </c>
      <c r="B18" s="5"/>
      <c r="C18" s="5"/>
      <c r="D18" s="46" t="s">
        <v>174</v>
      </c>
      <c r="E18" s="8" t="s">
        <v>181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182</v>
      </c>
      <c r="P18" s="7" t="s">
        <v>175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3">
      <c r="A22" s="349" t="s">
        <v>19</v>
      </c>
      <c r="B22" s="350"/>
      <c r="C22" s="351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3">
      <c r="A24" s="23"/>
      <c r="B24" s="347" t="s">
        <v>72</v>
      </c>
      <c r="C24" s="34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9"/>
      <c r="T24" s="99"/>
    </row>
    <row r="25" spans="1:20" ht="15" customHeight="1" x14ac:dyDescent="0.3">
      <c r="A25" s="23"/>
      <c r="B25" s="347" t="s">
        <v>73</v>
      </c>
      <c r="C25" s="34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9"/>
      <c r="T25" s="99"/>
    </row>
    <row r="26" spans="1:20" ht="15" customHeight="1" x14ac:dyDescent="0.3">
      <c r="A26" s="23"/>
      <c r="B26" s="347" t="s">
        <v>27</v>
      </c>
      <c r="C26" s="34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9"/>
      <c r="T26" s="99"/>
    </row>
    <row r="27" spans="1:20" ht="15" customHeight="1" x14ac:dyDescent="0.3">
      <c r="A27" s="23"/>
      <c r="B27" s="347" t="s">
        <v>28</v>
      </c>
      <c r="C27" s="34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9"/>
      <c r="T27" s="99"/>
    </row>
    <row r="28" spans="1:20" ht="15" customHeight="1" x14ac:dyDescent="0.3">
      <c r="A28" s="23"/>
      <c r="B28" s="347" t="s">
        <v>172</v>
      </c>
      <c r="C28" s="34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9"/>
      <c r="T28" s="99"/>
    </row>
    <row r="29" spans="1:20" ht="15" customHeight="1" x14ac:dyDescent="0.3">
      <c r="A29" s="23"/>
      <c r="B29" s="347" t="s">
        <v>34</v>
      </c>
      <c r="C29" s="34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9"/>
      <c r="T29" s="99"/>
    </row>
    <row r="30" spans="1:20" ht="15" customHeight="1" x14ac:dyDescent="0.3">
      <c r="A30" s="23"/>
      <c r="B30" s="347" t="s">
        <v>35</v>
      </c>
      <c r="C30" s="34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9"/>
      <c r="T30" s="99"/>
    </row>
    <row r="31" spans="1:20" ht="15" customHeight="1" x14ac:dyDescent="0.3">
      <c r="A31" s="23"/>
      <c r="B31" s="125" t="s">
        <v>170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9"/>
      <c r="T31" s="99"/>
    </row>
    <row r="32" spans="1:20" ht="15" customHeight="1" x14ac:dyDescent="0.3">
      <c r="A32" s="23"/>
      <c r="B32" s="347" t="s">
        <v>30</v>
      </c>
      <c r="C32" s="34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9"/>
      <c r="T32" s="99"/>
    </row>
    <row r="33" spans="1:20" ht="15" customHeight="1" x14ac:dyDescent="0.3">
      <c r="A33" s="23"/>
      <c r="B33" s="347" t="s">
        <v>74</v>
      </c>
      <c r="C33" s="34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9"/>
      <c r="T33" s="99"/>
    </row>
    <row r="34" spans="1:20" ht="15" customHeight="1" x14ac:dyDescent="0.3">
      <c r="A34" s="23"/>
      <c r="B34" s="347" t="s">
        <v>75</v>
      </c>
      <c r="C34" s="34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9"/>
      <c r="T34" s="99"/>
    </row>
    <row r="35" spans="1:20" x14ac:dyDescent="0.3">
      <c r="A35" s="23"/>
      <c r="B35" s="125" t="s">
        <v>171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9"/>
      <c r="T35" s="99"/>
    </row>
    <row r="36" spans="1:20" ht="15" customHeight="1" x14ac:dyDescent="0.3">
      <c r="A36" s="23"/>
      <c r="B36" s="347" t="s">
        <v>76</v>
      </c>
      <c r="C36" s="34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9"/>
      <c r="T36" s="99"/>
    </row>
    <row r="37" spans="1:20" s="83" customFormat="1" ht="8.1" customHeight="1" x14ac:dyDescent="0.3">
      <c r="A37" s="80"/>
      <c r="B37" s="354">
        <f>COUNTA(B24:B36)</f>
        <v>13</v>
      </c>
      <c r="C37" s="355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6" t="b">
        <v>1</v>
      </c>
      <c r="S37" s="100"/>
      <c r="T37" s="100"/>
    </row>
    <row r="38" spans="1:20" x14ac:dyDescent="0.3">
      <c r="A38" s="356" t="s">
        <v>37</v>
      </c>
      <c r="B38" s="357"/>
      <c r="C38" s="358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99"/>
      <c r="T38" s="99"/>
    </row>
    <row r="39" spans="1:20" ht="8.1" customHeight="1" x14ac:dyDescent="0.3">
      <c r="A39" s="120"/>
      <c r="B39" s="121"/>
      <c r="C39" s="122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99"/>
      <c r="T39" s="99"/>
    </row>
    <row r="40" spans="1:20" ht="15" customHeight="1" x14ac:dyDescent="0.3">
      <c r="A40" s="27"/>
      <c r="B40" s="347" t="s">
        <v>43</v>
      </c>
      <c r="C40" s="34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9"/>
      <c r="T40" s="99"/>
    </row>
    <row r="41" spans="1:20" ht="15" customHeight="1" x14ac:dyDescent="0.3">
      <c r="A41" s="27"/>
      <c r="B41" s="347" t="s">
        <v>42</v>
      </c>
      <c r="C41" s="34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9"/>
      <c r="T41" s="99"/>
    </row>
    <row r="42" spans="1:20" ht="15" customHeight="1" x14ac:dyDescent="0.3">
      <c r="A42" s="27"/>
      <c r="B42" s="347" t="s">
        <v>77</v>
      </c>
      <c r="C42" s="34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9"/>
      <c r="T42" s="99"/>
    </row>
    <row r="43" spans="1:20" ht="15" customHeight="1" x14ac:dyDescent="0.3">
      <c r="A43" s="27"/>
      <c r="B43" s="347" t="s">
        <v>78</v>
      </c>
      <c r="C43" s="34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99"/>
      <c r="T43" s="99"/>
    </row>
    <row r="44" spans="1:20" x14ac:dyDescent="0.3">
      <c r="A44" s="27"/>
      <c r="B44" s="123"/>
      <c r="C44" s="124"/>
      <c r="D44" s="104"/>
      <c r="E44" s="104"/>
      <c r="F44" s="104"/>
      <c r="G44" s="105"/>
      <c r="H44" s="104"/>
      <c r="I44" s="105"/>
      <c r="J44" s="104"/>
      <c r="K44" s="105"/>
      <c r="L44" s="104"/>
      <c r="M44" s="105"/>
      <c r="N44" s="70"/>
      <c r="O44" s="71"/>
      <c r="P44" s="105"/>
      <c r="Q44" s="53"/>
      <c r="R44" s="16"/>
      <c r="S44" s="99"/>
      <c r="T44" s="99"/>
    </row>
    <row r="45" spans="1:20" ht="14.1" customHeight="1" x14ac:dyDescent="0.3">
      <c r="A45" s="356" t="s">
        <v>25</v>
      </c>
      <c r="B45" s="357"/>
      <c r="C45" s="358"/>
      <c r="D45" s="104"/>
      <c r="E45" s="104"/>
      <c r="F45" s="104"/>
      <c r="G45" s="105"/>
      <c r="H45" s="104"/>
      <c r="I45" s="105"/>
      <c r="J45" s="104"/>
      <c r="K45" s="105"/>
      <c r="L45" s="104"/>
      <c r="M45" s="105"/>
      <c r="N45" s="70"/>
      <c r="O45" s="71"/>
      <c r="P45" s="105"/>
      <c r="Q45" s="53"/>
      <c r="R45" s="16"/>
      <c r="S45" s="99"/>
      <c r="T45" s="99"/>
    </row>
    <row r="46" spans="1:20" ht="6.75" customHeight="1" x14ac:dyDescent="0.3">
      <c r="A46" s="120"/>
      <c r="B46" s="121"/>
      <c r="C46" s="122"/>
      <c r="D46" s="104"/>
      <c r="E46" s="104"/>
      <c r="F46" s="104"/>
      <c r="G46" s="105"/>
      <c r="H46" s="104"/>
      <c r="I46" s="105"/>
      <c r="J46" s="104"/>
      <c r="K46" s="105"/>
      <c r="L46" s="104"/>
      <c r="M46" s="105"/>
      <c r="N46" s="70"/>
      <c r="O46" s="71"/>
      <c r="P46" s="105"/>
      <c r="Q46" s="53"/>
      <c r="R46" s="16"/>
      <c r="S46" s="99"/>
      <c r="T46" s="99"/>
    </row>
    <row r="47" spans="1:20" ht="15" customHeight="1" x14ac:dyDescent="0.3">
      <c r="A47" s="27"/>
      <c r="B47" s="347" t="s">
        <v>39</v>
      </c>
      <c r="C47" s="34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9"/>
      <c r="T47" s="99"/>
    </row>
    <row r="48" spans="1:20" ht="15" customHeight="1" x14ac:dyDescent="0.3">
      <c r="A48" s="27"/>
      <c r="B48" s="347" t="s">
        <v>40</v>
      </c>
      <c r="C48" s="34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9"/>
      <c r="T48" s="99"/>
    </row>
    <row r="49" spans="1:20" ht="15" customHeight="1" x14ac:dyDescent="0.3">
      <c r="A49" s="17"/>
      <c r="B49" s="347" t="s">
        <v>41</v>
      </c>
      <c r="C49" s="34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1"/>
      <c r="T49" s="101"/>
    </row>
    <row r="50" spans="1:20" ht="8.1" customHeight="1" x14ac:dyDescent="0.3">
      <c r="A50" s="23"/>
      <c r="B50" s="345">
        <f>COUNTA(B40:B49)</f>
        <v>7</v>
      </c>
      <c r="C50" s="3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1"/>
      <c r="T50" s="101"/>
    </row>
    <row r="51" spans="1:20" x14ac:dyDescent="0.3">
      <c r="A51" s="356" t="s">
        <v>20</v>
      </c>
      <c r="B51" s="357"/>
      <c r="C51" s="358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1"/>
      <c r="T51" s="101"/>
    </row>
    <row r="52" spans="1:20" x14ac:dyDescent="0.3">
      <c r="A52" s="79" t="s">
        <v>15</v>
      </c>
      <c r="B52" s="121"/>
      <c r="C52" s="122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1"/>
      <c r="T52" s="101"/>
    </row>
    <row r="53" spans="1:20" ht="26.25" customHeight="1" x14ac:dyDescent="0.3">
      <c r="A53" s="23"/>
      <c r="B53" s="347" t="s">
        <v>38</v>
      </c>
      <c r="C53" s="34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1"/>
      <c r="T53" s="101"/>
    </row>
    <row r="54" spans="1:20" ht="15" customHeight="1" x14ac:dyDescent="0.3">
      <c r="A54" s="27"/>
      <c r="B54" s="347" t="s">
        <v>44</v>
      </c>
      <c r="C54" s="34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1"/>
      <c r="T54" s="101"/>
    </row>
    <row r="55" spans="1:20" ht="8.1" customHeight="1" x14ac:dyDescent="0.3">
      <c r="A55" s="17"/>
      <c r="B55" s="345">
        <f>COUNTA(B53:B54)</f>
        <v>2</v>
      </c>
      <c r="C55" s="3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1"/>
      <c r="T55" s="101"/>
    </row>
    <row r="56" spans="1:20" x14ac:dyDescent="0.3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1"/>
      <c r="T56" s="101"/>
    </row>
    <row r="57" spans="1:20" ht="25.5" customHeight="1" x14ac:dyDescent="0.3">
      <c r="A57" s="27"/>
      <c r="B57" s="341" t="s">
        <v>45</v>
      </c>
      <c r="C57" s="342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1"/>
      <c r="T57" s="101"/>
    </row>
    <row r="58" spans="1:20" ht="15" customHeight="1" x14ac:dyDescent="0.3">
      <c r="A58" s="27"/>
      <c r="B58" s="341" t="s">
        <v>46</v>
      </c>
      <c r="C58" s="342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1"/>
      <c r="T58" s="101"/>
    </row>
    <row r="59" spans="1:20" ht="12.75" customHeight="1" x14ac:dyDescent="0.3">
      <c r="A59" s="17"/>
      <c r="B59" s="345">
        <f>COUNTA(B57:C58)</f>
        <v>2</v>
      </c>
      <c r="C59" s="3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1"/>
      <c r="T59" s="101"/>
    </row>
    <row r="60" spans="1:20" x14ac:dyDescent="0.3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1"/>
      <c r="T60" s="101"/>
    </row>
    <row r="61" spans="1:20" x14ac:dyDescent="0.3">
      <c r="A61" s="27"/>
      <c r="B61" s="343" t="s">
        <v>80</v>
      </c>
      <c r="C61" s="34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1"/>
      <c r="T61" s="101"/>
    </row>
    <row r="62" spans="1:20" x14ac:dyDescent="0.3">
      <c r="A62" s="27"/>
      <c r="B62" s="343" t="s">
        <v>79</v>
      </c>
      <c r="C62" s="34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1"/>
      <c r="T62" s="101"/>
    </row>
    <row r="63" spans="1:20" x14ac:dyDescent="0.3">
      <c r="A63" s="27"/>
      <c r="B63" s="343" t="s">
        <v>81</v>
      </c>
      <c r="C63" s="34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1"/>
      <c r="T63" s="101"/>
    </row>
    <row r="64" spans="1:20" ht="15" customHeight="1" x14ac:dyDescent="0.3">
      <c r="A64" s="27"/>
      <c r="B64" s="345">
        <f>COUNTA(B61:C62)</f>
        <v>2</v>
      </c>
      <c r="C64" s="3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1"/>
      <c r="T64" s="101"/>
    </row>
    <row r="65" spans="1:20" x14ac:dyDescent="0.3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1"/>
      <c r="T65" s="101"/>
    </row>
    <row r="66" spans="1:20" x14ac:dyDescent="0.3">
      <c r="A66" s="27"/>
      <c r="B66" s="37" t="s">
        <v>85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1"/>
      <c r="T66" s="101"/>
    </row>
    <row r="67" spans="1:20" x14ac:dyDescent="0.3">
      <c r="A67" s="27"/>
      <c r="B67" s="37" t="s">
        <v>82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1"/>
      <c r="T67" s="101"/>
    </row>
    <row r="68" spans="1:20" x14ac:dyDescent="0.3">
      <c r="A68" s="23"/>
      <c r="B68" s="37" t="s">
        <v>83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1"/>
      <c r="T68" s="101"/>
    </row>
    <row r="69" spans="1:20" x14ac:dyDescent="0.3">
      <c r="A69" s="17"/>
      <c r="B69" s="37" t="s">
        <v>84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1"/>
      <c r="T69" s="101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1"/>
      <c r="T70" s="101"/>
    </row>
    <row r="71" spans="1:20" x14ac:dyDescent="0.3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1"/>
      <c r="T71" s="101"/>
    </row>
    <row r="72" spans="1:20" ht="14.1" customHeight="1" x14ac:dyDescent="0.3">
      <c r="A72" s="23"/>
      <c r="B72" s="343" t="s">
        <v>47</v>
      </c>
      <c r="C72" s="34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1"/>
      <c r="T72" s="101"/>
    </row>
    <row r="73" spans="1:20" x14ac:dyDescent="0.3">
      <c r="A73" s="27"/>
      <c r="B73" s="343" t="s">
        <v>48</v>
      </c>
      <c r="C73" s="34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1"/>
      <c r="T73" s="101"/>
    </row>
    <row r="74" spans="1:20" x14ac:dyDescent="0.3">
      <c r="A74" s="27"/>
      <c r="B74" s="343" t="s">
        <v>49</v>
      </c>
      <c r="C74" s="34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1"/>
      <c r="T74" s="101"/>
    </row>
    <row r="75" spans="1:20" x14ac:dyDescent="0.3">
      <c r="A75" s="27"/>
      <c r="B75" s="343" t="s">
        <v>50</v>
      </c>
      <c r="C75" s="34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1"/>
      <c r="T75" s="101"/>
    </row>
    <row r="76" spans="1:20" ht="26.25" customHeight="1" x14ac:dyDescent="0.3">
      <c r="A76" s="17"/>
      <c r="B76" s="347" t="s">
        <v>51</v>
      </c>
      <c r="C76" s="34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1"/>
      <c r="T76" s="101"/>
    </row>
    <row r="77" spans="1:20" x14ac:dyDescent="0.3">
      <c r="A77" s="27"/>
      <c r="B77" s="343" t="s">
        <v>52</v>
      </c>
      <c r="C77" s="34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1"/>
      <c r="T77" s="101"/>
    </row>
    <row r="78" spans="1:20" x14ac:dyDescent="0.3">
      <c r="A78" s="27"/>
      <c r="B78" s="343" t="s">
        <v>53</v>
      </c>
      <c r="C78" s="34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1"/>
      <c r="T78" s="101"/>
    </row>
    <row r="79" spans="1:20" x14ac:dyDescent="0.3">
      <c r="A79" s="17"/>
      <c r="B79" s="343" t="s">
        <v>54</v>
      </c>
      <c r="C79" s="34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1"/>
      <c r="T79" s="101"/>
    </row>
    <row r="80" spans="1:20" x14ac:dyDescent="0.3">
      <c r="A80" s="27"/>
      <c r="B80" s="343" t="s">
        <v>55</v>
      </c>
      <c r="C80" s="34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1"/>
      <c r="T80" s="101"/>
    </row>
    <row r="81" spans="1:20" x14ac:dyDescent="0.3">
      <c r="A81" s="27"/>
      <c r="B81" s="343" t="s">
        <v>56</v>
      </c>
      <c r="C81" s="3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1"/>
      <c r="T81" s="101"/>
    </row>
    <row r="82" spans="1:20" x14ac:dyDescent="0.3">
      <c r="A82" s="27"/>
      <c r="B82" s="343" t="s">
        <v>57</v>
      </c>
      <c r="C82" s="34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1"/>
      <c r="T82" s="101"/>
    </row>
    <row r="83" spans="1:20" x14ac:dyDescent="0.3">
      <c r="A83" s="27"/>
      <c r="B83" s="343" t="s">
        <v>58</v>
      </c>
      <c r="C83" s="34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1"/>
      <c r="T83" s="101"/>
    </row>
    <row r="84" spans="1:20" ht="12" customHeight="1" x14ac:dyDescent="0.3">
      <c r="A84" s="27"/>
      <c r="B84" s="345">
        <f>COUNTA(B72:C83)</f>
        <v>12</v>
      </c>
      <c r="C84" s="3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1"/>
      <c r="T84" s="101"/>
    </row>
    <row r="85" spans="1:20" x14ac:dyDescent="0.3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1"/>
      <c r="T85" s="101"/>
    </row>
    <row r="86" spans="1:20" ht="30" customHeight="1" x14ac:dyDescent="0.3">
      <c r="A86" s="27"/>
      <c r="B86" s="341" t="s">
        <v>59</v>
      </c>
      <c r="C86" s="342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1"/>
      <c r="T86" s="101"/>
    </row>
    <row r="87" spans="1:20" ht="12.75" customHeight="1" x14ac:dyDescent="0.3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2"/>
      <c r="T87" s="102"/>
    </row>
    <row r="88" spans="1:20" x14ac:dyDescent="0.3">
      <c r="A88" s="74" t="str">
        <f>SheetNames!A37</f>
        <v>EC157</v>
      </c>
    </row>
  </sheetData>
  <mergeCells count="48">
    <mergeCell ref="B73:C73"/>
    <mergeCell ref="B74:C74"/>
    <mergeCell ref="B75:C75"/>
    <mergeCell ref="B28:C28"/>
    <mergeCell ref="B64:C64"/>
    <mergeCell ref="B41:C41"/>
    <mergeCell ref="B47:C47"/>
    <mergeCell ref="B48:C48"/>
    <mergeCell ref="B36:C36"/>
    <mergeCell ref="B37:C37"/>
    <mergeCell ref="A38:C38"/>
    <mergeCell ref="B42:C42"/>
    <mergeCell ref="A51:C51"/>
    <mergeCell ref="B53:C53"/>
    <mergeCell ref="B34:C34"/>
    <mergeCell ref="B61:C61"/>
    <mergeCell ref="B62:C62"/>
    <mergeCell ref="B54:C54"/>
    <mergeCell ref="B58:C58"/>
    <mergeCell ref="A22:C22"/>
    <mergeCell ref="B24:C24"/>
    <mergeCell ref="B25:C25"/>
    <mergeCell ref="B26:C26"/>
    <mergeCell ref="B27:C27"/>
    <mergeCell ref="B33:C33"/>
    <mergeCell ref="B40:C40"/>
    <mergeCell ref="B57:C57"/>
    <mergeCell ref="B59:C59"/>
    <mergeCell ref="B29:C29"/>
    <mergeCell ref="B30:C30"/>
    <mergeCell ref="B32:C32"/>
    <mergeCell ref="B55:C55"/>
    <mergeCell ref="B86:C86"/>
    <mergeCell ref="B43:C43"/>
    <mergeCell ref="A45:C45"/>
    <mergeCell ref="B49:C49"/>
    <mergeCell ref="B50:C50"/>
    <mergeCell ref="B76:C76"/>
    <mergeCell ref="B78:C78"/>
    <mergeCell ref="B79:C79"/>
    <mergeCell ref="B80:C80"/>
    <mergeCell ref="B63:C63"/>
    <mergeCell ref="B77:C77"/>
    <mergeCell ref="B81:C81"/>
    <mergeCell ref="B82:C82"/>
    <mergeCell ref="B83:C83"/>
    <mergeCell ref="B84:C84"/>
    <mergeCell ref="B72:C72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theme="6" tint="-0.249977111117893"/>
    <pageSetUpPr fitToPage="1"/>
  </sheetPr>
  <dimension ref="A1:T88"/>
  <sheetViews>
    <sheetView showGridLines="0" tabSelected="1" zoomScale="89" zoomScaleNormal="89" workbookViewId="0"/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7" customWidth="1"/>
    <col min="20" max="20" width="35" style="87" customWidth="1"/>
    <col min="21" max="16384" width="16.5546875" style="2"/>
  </cols>
  <sheetData>
    <row r="1" spans="1:20" x14ac:dyDescent="0.3">
      <c r="A1" s="65" t="str">
        <f>A88&amp;" - "&amp;VLOOKUP(A88,SheetNames!A2:C43,3,FALSE)</f>
        <v>DC15 - O .R. Tambo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3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28.2" x14ac:dyDescent="0.3">
      <c r="D4" s="88" t="s">
        <v>33</v>
      </c>
    </row>
    <row r="5" spans="1:20" ht="27.6" x14ac:dyDescent="0.3">
      <c r="C5" s="126" t="s">
        <v>62</v>
      </c>
      <c r="D5" s="127"/>
      <c r="E5" s="91" t="s">
        <v>36</v>
      </c>
    </row>
    <row r="6" spans="1:20" x14ac:dyDescent="0.3">
      <c r="C6" s="126" t="s">
        <v>29</v>
      </c>
      <c r="D6" s="128"/>
      <c r="E6" s="90" t="s">
        <v>32</v>
      </c>
    </row>
    <row r="7" spans="1:20" ht="27.6" x14ac:dyDescent="0.3">
      <c r="A7" s="67"/>
      <c r="B7" s="62"/>
      <c r="C7" s="129" t="s">
        <v>63</v>
      </c>
      <c r="D7" s="13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3">
      <c r="A8" s="67"/>
      <c r="B8" s="62"/>
      <c r="C8" s="119" t="s">
        <v>64</v>
      </c>
      <c r="D8" s="13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3">
      <c r="A9" s="67"/>
      <c r="B9" s="62"/>
      <c r="C9" s="131" t="s">
        <v>65</v>
      </c>
      <c r="D9" s="13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3">
      <c r="A10" s="67"/>
      <c r="B10" s="62"/>
      <c r="C10" s="129" t="s">
        <v>66</v>
      </c>
      <c r="D10" s="13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3">
      <c r="A11" s="67"/>
      <c r="B11" s="62"/>
      <c r="C11" s="129" t="s">
        <v>67</v>
      </c>
      <c r="D11" s="127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3">
      <c r="A12" s="67"/>
      <c r="B12" s="62"/>
      <c r="C12" s="129" t="s">
        <v>68</v>
      </c>
      <c r="D12" s="13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3">
      <c r="A13" s="67"/>
      <c r="B13" s="62"/>
      <c r="C13" s="129" t="s">
        <v>69</v>
      </c>
      <c r="D13" s="13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x14ac:dyDescent="0.3">
      <c r="A14" s="67"/>
      <c r="B14" s="62"/>
      <c r="C14" s="129" t="s">
        <v>70</v>
      </c>
      <c r="D14" s="13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3">
      <c r="A15" s="67"/>
      <c r="B15" s="62"/>
      <c r="C15" s="126" t="s">
        <v>71</v>
      </c>
      <c r="D15" s="13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3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3">
      <c r="A17" s="67" t="s">
        <v>180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8" x14ac:dyDescent="0.3">
      <c r="A18" s="4" t="s">
        <v>0</v>
      </c>
      <c r="B18" s="5"/>
      <c r="C18" s="5"/>
      <c r="D18" s="46" t="s">
        <v>174</v>
      </c>
      <c r="E18" s="8" t="s">
        <v>181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182</v>
      </c>
      <c r="P18" s="7" t="s">
        <v>175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3">
      <c r="A22" s="349" t="s">
        <v>19</v>
      </c>
      <c r="B22" s="350"/>
      <c r="C22" s="351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3">
      <c r="A24" s="23"/>
      <c r="B24" s="347" t="s">
        <v>72</v>
      </c>
      <c r="C24" s="34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9"/>
      <c r="T24" s="99"/>
    </row>
    <row r="25" spans="1:20" ht="15" customHeight="1" x14ac:dyDescent="0.3">
      <c r="A25" s="23"/>
      <c r="B25" s="347" t="s">
        <v>73</v>
      </c>
      <c r="C25" s="34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9"/>
      <c r="T25" s="99"/>
    </row>
    <row r="26" spans="1:20" ht="15" customHeight="1" x14ac:dyDescent="0.3">
      <c r="A26" s="23"/>
      <c r="B26" s="347" t="s">
        <v>27</v>
      </c>
      <c r="C26" s="34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9"/>
      <c r="T26" s="99"/>
    </row>
    <row r="27" spans="1:20" ht="15" customHeight="1" x14ac:dyDescent="0.3">
      <c r="A27" s="23"/>
      <c r="B27" s="347" t="s">
        <v>28</v>
      </c>
      <c r="C27" s="34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9"/>
      <c r="T27" s="99"/>
    </row>
    <row r="28" spans="1:20" ht="15" customHeight="1" x14ac:dyDescent="0.3">
      <c r="A28" s="23"/>
      <c r="B28" s="347" t="s">
        <v>172</v>
      </c>
      <c r="C28" s="34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9"/>
      <c r="T28" s="99"/>
    </row>
    <row r="29" spans="1:20" ht="15" customHeight="1" x14ac:dyDescent="0.3">
      <c r="A29" s="23"/>
      <c r="B29" s="347" t="s">
        <v>34</v>
      </c>
      <c r="C29" s="34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9"/>
      <c r="T29" s="99"/>
    </row>
    <row r="30" spans="1:20" ht="15" customHeight="1" x14ac:dyDescent="0.3">
      <c r="A30" s="23"/>
      <c r="B30" s="347" t="s">
        <v>35</v>
      </c>
      <c r="C30" s="34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9"/>
      <c r="T30" s="99"/>
    </row>
    <row r="31" spans="1:20" ht="15" customHeight="1" x14ac:dyDescent="0.3">
      <c r="A31" s="23"/>
      <c r="B31" s="125" t="s">
        <v>170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9"/>
      <c r="T31" s="99"/>
    </row>
    <row r="32" spans="1:20" ht="15" customHeight="1" x14ac:dyDescent="0.3">
      <c r="A32" s="23"/>
      <c r="B32" s="347" t="s">
        <v>30</v>
      </c>
      <c r="C32" s="34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9"/>
      <c r="T32" s="99"/>
    </row>
    <row r="33" spans="1:20" ht="15" customHeight="1" x14ac:dyDescent="0.3">
      <c r="A33" s="23"/>
      <c r="B33" s="347" t="s">
        <v>74</v>
      </c>
      <c r="C33" s="34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9"/>
      <c r="T33" s="99"/>
    </row>
    <row r="34" spans="1:20" ht="15" customHeight="1" x14ac:dyDescent="0.3">
      <c r="A34" s="23"/>
      <c r="B34" s="347" t="s">
        <v>75</v>
      </c>
      <c r="C34" s="34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9"/>
      <c r="T34" s="99"/>
    </row>
    <row r="35" spans="1:20" x14ac:dyDescent="0.3">
      <c r="A35" s="23"/>
      <c r="B35" s="125" t="s">
        <v>171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9"/>
      <c r="T35" s="99"/>
    </row>
    <row r="36" spans="1:20" ht="15" customHeight="1" x14ac:dyDescent="0.3">
      <c r="A36" s="23"/>
      <c r="B36" s="347" t="s">
        <v>76</v>
      </c>
      <c r="C36" s="34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9"/>
      <c r="T36" s="99"/>
    </row>
    <row r="37" spans="1:20" s="83" customFormat="1" ht="8.1" customHeight="1" x14ac:dyDescent="0.3">
      <c r="A37" s="80"/>
      <c r="B37" s="354">
        <f>COUNTA(B24:B36)</f>
        <v>13</v>
      </c>
      <c r="C37" s="355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6" t="b">
        <v>1</v>
      </c>
      <c r="S37" s="100"/>
      <c r="T37" s="100"/>
    </row>
    <row r="38" spans="1:20" x14ac:dyDescent="0.3">
      <c r="A38" s="356" t="s">
        <v>37</v>
      </c>
      <c r="B38" s="357"/>
      <c r="C38" s="358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99"/>
      <c r="T38" s="99"/>
    </row>
    <row r="39" spans="1:20" ht="8.1" customHeight="1" x14ac:dyDescent="0.3">
      <c r="A39" s="120"/>
      <c r="B39" s="121"/>
      <c r="C39" s="122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99"/>
      <c r="T39" s="99"/>
    </row>
    <row r="40" spans="1:20" ht="15" customHeight="1" x14ac:dyDescent="0.3">
      <c r="A40" s="27"/>
      <c r="B40" s="347" t="s">
        <v>43</v>
      </c>
      <c r="C40" s="34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9"/>
      <c r="T40" s="99"/>
    </row>
    <row r="41" spans="1:20" ht="15" customHeight="1" x14ac:dyDescent="0.3">
      <c r="A41" s="27"/>
      <c r="B41" s="347" t="s">
        <v>42</v>
      </c>
      <c r="C41" s="34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9"/>
      <c r="T41" s="99"/>
    </row>
    <row r="42" spans="1:20" ht="15" customHeight="1" x14ac:dyDescent="0.3">
      <c r="A42" s="27"/>
      <c r="B42" s="347" t="s">
        <v>77</v>
      </c>
      <c r="C42" s="34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9"/>
      <c r="T42" s="99"/>
    </row>
    <row r="43" spans="1:20" ht="15" customHeight="1" x14ac:dyDescent="0.3">
      <c r="A43" s="27"/>
      <c r="B43" s="347" t="s">
        <v>78</v>
      </c>
      <c r="C43" s="34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99"/>
      <c r="T43" s="99"/>
    </row>
    <row r="44" spans="1:20" x14ac:dyDescent="0.3">
      <c r="A44" s="27"/>
      <c r="B44" s="123"/>
      <c r="C44" s="124"/>
      <c r="D44" s="104"/>
      <c r="E44" s="104"/>
      <c r="F44" s="104"/>
      <c r="G44" s="105"/>
      <c r="H44" s="104"/>
      <c r="I44" s="105"/>
      <c r="J44" s="104"/>
      <c r="K44" s="105"/>
      <c r="L44" s="104"/>
      <c r="M44" s="105"/>
      <c r="N44" s="70"/>
      <c r="O44" s="71"/>
      <c r="P44" s="105"/>
      <c r="Q44" s="53"/>
      <c r="R44" s="16"/>
      <c r="S44" s="99"/>
      <c r="T44" s="99"/>
    </row>
    <row r="45" spans="1:20" ht="14.1" customHeight="1" x14ac:dyDescent="0.3">
      <c r="A45" s="356" t="s">
        <v>25</v>
      </c>
      <c r="B45" s="357"/>
      <c r="C45" s="358"/>
      <c r="D45" s="104"/>
      <c r="E45" s="104"/>
      <c r="F45" s="104"/>
      <c r="G45" s="105"/>
      <c r="H45" s="104"/>
      <c r="I45" s="105"/>
      <c r="J45" s="104"/>
      <c r="K45" s="105"/>
      <c r="L45" s="104"/>
      <c r="M45" s="105"/>
      <c r="N45" s="70"/>
      <c r="O45" s="71"/>
      <c r="P45" s="105"/>
      <c r="Q45" s="53"/>
      <c r="R45" s="16"/>
      <c r="S45" s="99"/>
      <c r="T45" s="99"/>
    </row>
    <row r="46" spans="1:20" ht="6.75" customHeight="1" x14ac:dyDescent="0.3">
      <c r="A46" s="120"/>
      <c r="B46" s="121"/>
      <c r="C46" s="122"/>
      <c r="D46" s="104"/>
      <c r="E46" s="104"/>
      <c r="F46" s="104"/>
      <c r="G46" s="105"/>
      <c r="H46" s="104"/>
      <c r="I46" s="105"/>
      <c r="J46" s="104"/>
      <c r="K46" s="105"/>
      <c r="L46" s="104"/>
      <c r="M46" s="105"/>
      <c r="N46" s="70"/>
      <c r="O46" s="71"/>
      <c r="P46" s="105"/>
      <c r="Q46" s="53"/>
      <c r="R46" s="16"/>
      <c r="S46" s="99"/>
      <c r="T46" s="99"/>
    </row>
    <row r="47" spans="1:20" ht="15" customHeight="1" x14ac:dyDescent="0.3">
      <c r="A47" s="27"/>
      <c r="B47" s="347" t="s">
        <v>39</v>
      </c>
      <c r="C47" s="34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9"/>
      <c r="T47" s="99"/>
    </row>
    <row r="48" spans="1:20" ht="15" customHeight="1" x14ac:dyDescent="0.3">
      <c r="A48" s="27"/>
      <c r="B48" s="347" t="s">
        <v>40</v>
      </c>
      <c r="C48" s="34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9"/>
      <c r="T48" s="99"/>
    </row>
    <row r="49" spans="1:20" ht="15" customHeight="1" x14ac:dyDescent="0.3">
      <c r="A49" s="17"/>
      <c r="B49" s="347" t="s">
        <v>41</v>
      </c>
      <c r="C49" s="34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1"/>
      <c r="T49" s="101"/>
    </row>
    <row r="50" spans="1:20" ht="8.1" customHeight="1" x14ac:dyDescent="0.3">
      <c r="A50" s="23"/>
      <c r="B50" s="345">
        <f>COUNTA(B40:B49)</f>
        <v>7</v>
      </c>
      <c r="C50" s="3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1"/>
      <c r="T50" s="101"/>
    </row>
    <row r="51" spans="1:20" x14ac:dyDescent="0.3">
      <c r="A51" s="356" t="s">
        <v>20</v>
      </c>
      <c r="B51" s="357"/>
      <c r="C51" s="358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1"/>
      <c r="T51" s="101"/>
    </row>
    <row r="52" spans="1:20" x14ac:dyDescent="0.3">
      <c r="A52" s="79" t="s">
        <v>15</v>
      </c>
      <c r="B52" s="121"/>
      <c r="C52" s="122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1"/>
      <c r="T52" s="101"/>
    </row>
    <row r="53" spans="1:20" ht="26.25" customHeight="1" x14ac:dyDescent="0.3">
      <c r="A53" s="23"/>
      <c r="B53" s="347" t="s">
        <v>38</v>
      </c>
      <c r="C53" s="34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1"/>
      <c r="T53" s="101"/>
    </row>
    <row r="54" spans="1:20" ht="15" customHeight="1" x14ac:dyDescent="0.3">
      <c r="A54" s="27"/>
      <c r="B54" s="347" t="s">
        <v>44</v>
      </c>
      <c r="C54" s="34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1"/>
      <c r="T54" s="101"/>
    </row>
    <row r="55" spans="1:20" ht="8.1" customHeight="1" x14ac:dyDescent="0.3">
      <c r="A55" s="17"/>
      <c r="B55" s="345">
        <f>COUNTA(B53:B54)</f>
        <v>2</v>
      </c>
      <c r="C55" s="3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1"/>
      <c r="T55" s="101"/>
    </row>
    <row r="56" spans="1:20" x14ac:dyDescent="0.3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1"/>
      <c r="T56" s="101"/>
    </row>
    <row r="57" spans="1:20" ht="25.5" customHeight="1" x14ac:dyDescent="0.3">
      <c r="A57" s="27"/>
      <c r="B57" s="341" t="s">
        <v>45</v>
      </c>
      <c r="C57" s="342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1"/>
      <c r="T57" s="101"/>
    </row>
    <row r="58" spans="1:20" ht="15" customHeight="1" x14ac:dyDescent="0.3">
      <c r="A58" s="27"/>
      <c r="B58" s="341" t="s">
        <v>46</v>
      </c>
      <c r="C58" s="342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1"/>
      <c r="T58" s="101"/>
    </row>
    <row r="59" spans="1:20" ht="12.75" customHeight="1" x14ac:dyDescent="0.3">
      <c r="A59" s="17"/>
      <c r="B59" s="345">
        <f>COUNTA(B57:C58)</f>
        <v>2</v>
      </c>
      <c r="C59" s="3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1"/>
      <c r="T59" s="101"/>
    </row>
    <row r="60" spans="1:20" x14ac:dyDescent="0.3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1"/>
      <c r="T60" s="101"/>
    </row>
    <row r="61" spans="1:20" x14ac:dyDescent="0.3">
      <c r="A61" s="27"/>
      <c r="B61" s="343" t="s">
        <v>80</v>
      </c>
      <c r="C61" s="34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1"/>
      <c r="T61" s="101"/>
    </row>
    <row r="62" spans="1:20" x14ac:dyDescent="0.3">
      <c r="A62" s="27"/>
      <c r="B62" s="343" t="s">
        <v>79</v>
      </c>
      <c r="C62" s="34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1"/>
      <c r="T62" s="101"/>
    </row>
    <row r="63" spans="1:20" x14ac:dyDescent="0.3">
      <c r="A63" s="27"/>
      <c r="B63" s="343" t="s">
        <v>81</v>
      </c>
      <c r="C63" s="34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1"/>
      <c r="T63" s="101"/>
    </row>
    <row r="64" spans="1:20" ht="15" customHeight="1" x14ac:dyDescent="0.3">
      <c r="A64" s="27"/>
      <c r="B64" s="345">
        <f>COUNTA(B61:C62)</f>
        <v>2</v>
      </c>
      <c r="C64" s="3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1"/>
      <c r="T64" s="101"/>
    </row>
    <row r="65" spans="1:20" x14ac:dyDescent="0.3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1"/>
      <c r="T65" s="101"/>
    </row>
    <row r="66" spans="1:20" x14ac:dyDescent="0.3">
      <c r="A66" s="27"/>
      <c r="B66" s="37" t="s">
        <v>85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1"/>
      <c r="T66" s="101"/>
    </row>
    <row r="67" spans="1:20" x14ac:dyDescent="0.3">
      <c r="A67" s="27"/>
      <c r="B67" s="37" t="s">
        <v>82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1"/>
      <c r="T67" s="101"/>
    </row>
    <row r="68" spans="1:20" x14ac:dyDescent="0.3">
      <c r="A68" s="23"/>
      <c r="B68" s="37" t="s">
        <v>83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1"/>
      <c r="T68" s="101"/>
    </row>
    <row r="69" spans="1:20" x14ac:dyDescent="0.3">
      <c r="A69" s="17"/>
      <c r="B69" s="37" t="s">
        <v>84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1"/>
      <c r="T69" s="101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1"/>
      <c r="T70" s="101"/>
    </row>
    <row r="71" spans="1:20" x14ac:dyDescent="0.3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1"/>
      <c r="T71" s="101"/>
    </row>
    <row r="72" spans="1:20" ht="14.1" customHeight="1" x14ac:dyDescent="0.3">
      <c r="A72" s="23"/>
      <c r="B72" s="343" t="s">
        <v>47</v>
      </c>
      <c r="C72" s="34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1"/>
      <c r="T72" s="101"/>
    </row>
    <row r="73" spans="1:20" x14ac:dyDescent="0.3">
      <c r="A73" s="27"/>
      <c r="B73" s="343" t="s">
        <v>48</v>
      </c>
      <c r="C73" s="34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1"/>
      <c r="T73" s="101"/>
    </row>
    <row r="74" spans="1:20" x14ac:dyDescent="0.3">
      <c r="A74" s="27"/>
      <c r="B74" s="343" t="s">
        <v>49</v>
      </c>
      <c r="C74" s="34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1"/>
      <c r="T74" s="101"/>
    </row>
    <row r="75" spans="1:20" x14ac:dyDescent="0.3">
      <c r="A75" s="27"/>
      <c r="B75" s="343" t="s">
        <v>50</v>
      </c>
      <c r="C75" s="34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1"/>
      <c r="T75" s="101"/>
    </row>
    <row r="76" spans="1:20" ht="26.25" customHeight="1" x14ac:dyDescent="0.3">
      <c r="A76" s="17"/>
      <c r="B76" s="347" t="s">
        <v>51</v>
      </c>
      <c r="C76" s="34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1"/>
      <c r="T76" s="101"/>
    </row>
    <row r="77" spans="1:20" x14ac:dyDescent="0.3">
      <c r="A77" s="27"/>
      <c r="B77" s="343" t="s">
        <v>52</v>
      </c>
      <c r="C77" s="34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1"/>
      <c r="T77" s="101"/>
    </row>
    <row r="78" spans="1:20" x14ac:dyDescent="0.3">
      <c r="A78" s="27"/>
      <c r="B78" s="343" t="s">
        <v>53</v>
      </c>
      <c r="C78" s="34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1"/>
      <c r="T78" s="101"/>
    </row>
    <row r="79" spans="1:20" x14ac:dyDescent="0.3">
      <c r="A79" s="17"/>
      <c r="B79" s="343" t="s">
        <v>54</v>
      </c>
      <c r="C79" s="34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1"/>
      <c r="T79" s="101"/>
    </row>
    <row r="80" spans="1:20" x14ac:dyDescent="0.3">
      <c r="A80" s="27"/>
      <c r="B80" s="343" t="s">
        <v>55</v>
      </c>
      <c r="C80" s="34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1"/>
      <c r="T80" s="101"/>
    </row>
    <row r="81" spans="1:20" x14ac:dyDescent="0.3">
      <c r="A81" s="27"/>
      <c r="B81" s="343" t="s">
        <v>56</v>
      </c>
      <c r="C81" s="3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1"/>
      <c r="T81" s="101"/>
    </row>
    <row r="82" spans="1:20" x14ac:dyDescent="0.3">
      <c r="A82" s="27"/>
      <c r="B82" s="343" t="s">
        <v>57</v>
      </c>
      <c r="C82" s="34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1"/>
      <c r="T82" s="101"/>
    </row>
    <row r="83" spans="1:20" x14ac:dyDescent="0.3">
      <c r="A83" s="27"/>
      <c r="B83" s="343" t="s">
        <v>58</v>
      </c>
      <c r="C83" s="34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1"/>
      <c r="T83" s="101"/>
    </row>
    <row r="84" spans="1:20" ht="12" customHeight="1" x14ac:dyDescent="0.3">
      <c r="A84" s="27"/>
      <c r="B84" s="345">
        <f>COUNTA(B72:C83)</f>
        <v>12</v>
      </c>
      <c r="C84" s="3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1"/>
      <c r="T84" s="101"/>
    </row>
    <row r="85" spans="1:20" x14ac:dyDescent="0.3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1"/>
      <c r="T85" s="101"/>
    </row>
    <row r="86" spans="1:20" ht="30" customHeight="1" x14ac:dyDescent="0.3">
      <c r="A86" s="27"/>
      <c r="B86" s="341" t="s">
        <v>59</v>
      </c>
      <c r="C86" s="342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1"/>
      <c r="T86" s="101"/>
    </row>
    <row r="87" spans="1:20" ht="12.75" customHeight="1" x14ac:dyDescent="0.3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2"/>
      <c r="T87" s="102"/>
    </row>
    <row r="88" spans="1:20" x14ac:dyDescent="0.3">
      <c r="A88" s="74" t="str">
        <f>SheetNames!A38</f>
        <v>DC15</v>
      </c>
    </row>
  </sheetData>
  <mergeCells count="48">
    <mergeCell ref="B73:C73"/>
    <mergeCell ref="B74:C74"/>
    <mergeCell ref="B75:C75"/>
    <mergeCell ref="B28:C28"/>
    <mergeCell ref="B64:C64"/>
    <mergeCell ref="B41:C41"/>
    <mergeCell ref="B47:C47"/>
    <mergeCell ref="B48:C48"/>
    <mergeCell ref="B36:C36"/>
    <mergeCell ref="B37:C37"/>
    <mergeCell ref="A38:C38"/>
    <mergeCell ref="B42:C42"/>
    <mergeCell ref="A51:C51"/>
    <mergeCell ref="B53:C53"/>
    <mergeCell ref="B34:C34"/>
    <mergeCell ref="B61:C61"/>
    <mergeCell ref="B62:C62"/>
    <mergeCell ref="B54:C54"/>
    <mergeCell ref="B58:C58"/>
    <mergeCell ref="A22:C22"/>
    <mergeCell ref="B24:C24"/>
    <mergeCell ref="B25:C25"/>
    <mergeCell ref="B26:C26"/>
    <mergeCell ref="B27:C27"/>
    <mergeCell ref="B33:C33"/>
    <mergeCell ref="B40:C40"/>
    <mergeCell ref="B57:C57"/>
    <mergeCell ref="B59:C59"/>
    <mergeCell ref="B29:C29"/>
    <mergeCell ref="B30:C30"/>
    <mergeCell ref="B32:C32"/>
    <mergeCell ref="B55:C55"/>
    <mergeCell ref="B86:C86"/>
    <mergeCell ref="B43:C43"/>
    <mergeCell ref="A45:C45"/>
    <mergeCell ref="B49:C49"/>
    <mergeCell ref="B50:C50"/>
    <mergeCell ref="B76:C76"/>
    <mergeCell ref="B78:C78"/>
    <mergeCell ref="B79:C79"/>
    <mergeCell ref="B80:C80"/>
    <mergeCell ref="B63:C63"/>
    <mergeCell ref="B77:C77"/>
    <mergeCell ref="B81:C81"/>
    <mergeCell ref="B82:C82"/>
    <mergeCell ref="B83:C83"/>
    <mergeCell ref="B84:C84"/>
    <mergeCell ref="B72:C72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theme="6" tint="-0.249977111117893"/>
    <pageSetUpPr fitToPage="1"/>
  </sheetPr>
  <dimension ref="A1:T88"/>
  <sheetViews>
    <sheetView showGridLines="0" tabSelected="1" zoomScale="89" zoomScaleNormal="89" workbookViewId="0"/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7" customWidth="1"/>
    <col min="20" max="20" width="35" style="87" customWidth="1"/>
    <col min="21" max="16384" width="16.5546875" style="2"/>
  </cols>
  <sheetData>
    <row r="1" spans="1:20" x14ac:dyDescent="0.3">
      <c r="A1" s="65" t="str">
        <f>A88&amp;" - "&amp;VLOOKUP(A88,SheetNames!A2:C43,3,FALSE)</f>
        <v>EC441 - Matatiele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3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28.2" x14ac:dyDescent="0.3">
      <c r="D4" s="88" t="s">
        <v>33</v>
      </c>
    </row>
    <row r="5" spans="1:20" ht="27.6" x14ac:dyDescent="0.3">
      <c r="C5" s="126" t="s">
        <v>62</v>
      </c>
      <c r="D5" s="127">
        <v>3141</v>
      </c>
      <c r="E5" s="91" t="s">
        <v>36</v>
      </c>
    </row>
    <row r="6" spans="1:20" x14ac:dyDescent="0.3">
      <c r="C6" s="126" t="s">
        <v>29</v>
      </c>
      <c r="D6" s="128">
        <v>0</v>
      </c>
      <c r="E6" s="90" t="s">
        <v>32</v>
      </c>
    </row>
    <row r="7" spans="1:20" ht="27.6" x14ac:dyDescent="0.3">
      <c r="A7" s="67"/>
      <c r="B7" s="62"/>
      <c r="C7" s="129" t="s">
        <v>63</v>
      </c>
      <c r="D7" s="130">
        <v>9308</v>
      </c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3">
      <c r="A8" s="67"/>
      <c r="B8" s="62"/>
      <c r="C8" s="119" t="s">
        <v>64</v>
      </c>
      <c r="D8" s="130">
        <v>33892</v>
      </c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3">
      <c r="A9" s="67"/>
      <c r="B9" s="62"/>
      <c r="C9" s="131" t="s">
        <v>65</v>
      </c>
      <c r="D9" s="130">
        <v>0</v>
      </c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3">
      <c r="A10" s="67"/>
      <c r="B10" s="62"/>
      <c r="C10" s="129" t="s">
        <v>66</v>
      </c>
      <c r="D10" s="130">
        <v>13671</v>
      </c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3">
      <c r="A11" s="67"/>
      <c r="B11" s="62"/>
      <c r="C11" s="129" t="s">
        <v>67</v>
      </c>
      <c r="D11" s="127">
        <v>0</v>
      </c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3">
      <c r="A12" s="67"/>
      <c r="B12" s="62"/>
      <c r="C12" s="129" t="s">
        <v>68</v>
      </c>
      <c r="D12" s="130">
        <v>5135</v>
      </c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3">
      <c r="A13" s="67"/>
      <c r="B13" s="62"/>
      <c r="C13" s="129" t="s">
        <v>69</v>
      </c>
      <c r="D13" s="130">
        <v>0</v>
      </c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x14ac:dyDescent="0.3">
      <c r="A14" s="67"/>
      <c r="B14" s="62"/>
      <c r="C14" s="129" t="s">
        <v>70</v>
      </c>
      <c r="D14" s="130">
        <v>7427</v>
      </c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3">
      <c r="A15" s="67"/>
      <c r="B15" s="62"/>
      <c r="C15" s="126" t="s">
        <v>71</v>
      </c>
      <c r="D15" s="130">
        <v>0</v>
      </c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3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3">
      <c r="A17" s="67" t="s">
        <v>180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8" x14ac:dyDescent="0.3">
      <c r="A18" s="4" t="s">
        <v>0</v>
      </c>
      <c r="B18" s="5"/>
      <c r="C18" s="5"/>
      <c r="D18" s="46" t="s">
        <v>174</v>
      </c>
      <c r="E18" s="8" t="s">
        <v>181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182</v>
      </c>
      <c r="P18" s="7" t="s">
        <v>175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3">
      <c r="A22" s="349" t="s">
        <v>19</v>
      </c>
      <c r="B22" s="350"/>
      <c r="C22" s="351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3">
      <c r="A24" s="23"/>
      <c r="B24" s="347" t="s">
        <v>72</v>
      </c>
      <c r="C24" s="348">
        <v>0</v>
      </c>
      <c r="D24" s="262"/>
      <c r="E24" s="263"/>
      <c r="F24" s="261"/>
      <c r="G24" s="264"/>
      <c r="H24" s="261"/>
      <c r="I24" s="264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9"/>
      <c r="T24" s="99"/>
    </row>
    <row r="25" spans="1:20" ht="15" customHeight="1" x14ac:dyDescent="0.3">
      <c r="A25" s="23"/>
      <c r="B25" s="347" t="s">
        <v>73</v>
      </c>
      <c r="C25" s="348">
        <v>0</v>
      </c>
      <c r="D25" s="262"/>
      <c r="E25" s="263"/>
      <c r="F25" s="261"/>
      <c r="G25" s="264"/>
      <c r="H25" s="261"/>
      <c r="I25" s="264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9"/>
      <c r="T25" s="99"/>
    </row>
    <row r="26" spans="1:20" ht="15" customHeight="1" x14ac:dyDescent="0.3">
      <c r="A26" s="23"/>
      <c r="B26" s="347" t="s">
        <v>27</v>
      </c>
      <c r="C26" s="348">
        <v>0</v>
      </c>
      <c r="D26" s="262"/>
      <c r="E26" s="263"/>
      <c r="F26" s="261"/>
      <c r="G26" s="264"/>
      <c r="H26" s="261"/>
      <c r="I26" s="264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9"/>
      <c r="T26" s="99"/>
    </row>
    <row r="27" spans="1:20" ht="15" customHeight="1" x14ac:dyDescent="0.3">
      <c r="A27" s="23"/>
      <c r="B27" s="347" t="s">
        <v>28</v>
      </c>
      <c r="C27" s="348">
        <v>0</v>
      </c>
      <c r="D27" s="262"/>
      <c r="E27" s="263"/>
      <c r="F27" s="261"/>
      <c r="G27" s="264"/>
      <c r="H27" s="261"/>
      <c r="I27" s="264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9"/>
      <c r="T27" s="99"/>
    </row>
    <row r="28" spans="1:20" ht="15" customHeight="1" x14ac:dyDescent="0.3">
      <c r="A28" s="23"/>
      <c r="B28" s="347" t="s">
        <v>172</v>
      </c>
      <c r="C28" s="348"/>
      <c r="D28" s="262"/>
      <c r="E28" s="263"/>
      <c r="F28" s="261"/>
      <c r="G28" s="264"/>
      <c r="H28" s="261"/>
      <c r="I28" s="264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9"/>
      <c r="T28" s="99"/>
    </row>
    <row r="29" spans="1:20" ht="15" customHeight="1" x14ac:dyDescent="0.3">
      <c r="A29" s="23"/>
      <c r="B29" s="347" t="s">
        <v>34</v>
      </c>
      <c r="C29" s="348">
        <v>0</v>
      </c>
      <c r="D29" s="262"/>
      <c r="E29" s="263"/>
      <c r="F29" s="261"/>
      <c r="G29" s="264"/>
      <c r="H29" s="261"/>
      <c r="I29" s="264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9"/>
      <c r="T29" s="99"/>
    </row>
    <row r="30" spans="1:20" ht="15" customHeight="1" x14ac:dyDescent="0.3">
      <c r="A30" s="23"/>
      <c r="B30" s="347" t="s">
        <v>35</v>
      </c>
      <c r="C30" s="348"/>
      <c r="D30" s="262"/>
      <c r="E30" s="263"/>
      <c r="F30" s="261"/>
      <c r="G30" s="264"/>
      <c r="H30" s="261"/>
      <c r="I30" s="264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9"/>
      <c r="T30" s="99"/>
    </row>
    <row r="31" spans="1:20" ht="15" customHeight="1" x14ac:dyDescent="0.3">
      <c r="A31" s="23"/>
      <c r="B31" s="125" t="s">
        <v>170</v>
      </c>
      <c r="C31" s="124"/>
      <c r="D31" s="262"/>
      <c r="E31" s="263"/>
      <c r="F31" s="261"/>
      <c r="G31" s="264"/>
      <c r="H31" s="261"/>
      <c r="I31" s="264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9"/>
      <c r="T31" s="99"/>
    </row>
    <row r="32" spans="1:20" ht="15" customHeight="1" x14ac:dyDescent="0.3">
      <c r="A32" s="23"/>
      <c r="B32" s="347" t="s">
        <v>30</v>
      </c>
      <c r="C32" s="348">
        <v>0</v>
      </c>
      <c r="D32" s="262"/>
      <c r="E32" s="263"/>
      <c r="F32" s="261"/>
      <c r="G32" s="264"/>
      <c r="H32" s="261"/>
      <c r="I32" s="264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9"/>
      <c r="T32" s="99"/>
    </row>
    <row r="33" spans="1:20" ht="15" customHeight="1" x14ac:dyDescent="0.3">
      <c r="A33" s="23"/>
      <c r="B33" s="347" t="s">
        <v>74</v>
      </c>
      <c r="C33" s="348">
        <v>0</v>
      </c>
      <c r="D33" s="262"/>
      <c r="E33" s="263"/>
      <c r="F33" s="261"/>
      <c r="G33" s="264"/>
      <c r="H33" s="261"/>
      <c r="I33" s="264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9"/>
      <c r="T33" s="99"/>
    </row>
    <row r="34" spans="1:20" ht="15" customHeight="1" x14ac:dyDescent="0.3">
      <c r="A34" s="23"/>
      <c r="B34" s="347" t="s">
        <v>75</v>
      </c>
      <c r="C34" s="348"/>
      <c r="D34" s="262"/>
      <c r="E34" s="263"/>
      <c r="F34" s="261"/>
      <c r="G34" s="264"/>
      <c r="H34" s="261"/>
      <c r="I34" s="264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9"/>
      <c r="T34" s="99"/>
    </row>
    <row r="35" spans="1:20" x14ac:dyDescent="0.3">
      <c r="A35" s="23"/>
      <c r="B35" s="125" t="s">
        <v>171</v>
      </c>
      <c r="C35" s="124"/>
      <c r="D35" s="262"/>
      <c r="E35" s="263"/>
      <c r="F35" s="261"/>
      <c r="G35" s="264"/>
      <c r="H35" s="261"/>
      <c r="I35" s="264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9"/>
      <c r="T35" s="99"/>
    </row>
    <row r="36" spans="1:20" ht="15" customHeight="1" x14ac:dyDescent="0.3">
      <c r="A36" s="23"/>
      <c r="B36" s="347" t="s">
        <v>76</v>
      </c>
      <c r="C36" s="348"/>
      <c r="D36" s="262">
        <v>0</v>
      </c>
      <c r="E36" s="263">
        <v>20</v>
      </c>
      <c r="F36" s="261">
        <v>5</v>
      </c>
      <c r="G36" s="264">
        <v>0</v>
      </c>
      <c r="H36" s="261">
        <v>5</v>
      </c>
      <c r="I36" s="264">
        <v>0</v>
      </c>
      <c r="J36" s="55">
        <v>5</v>
      </c>
      <c r="K36" s="61">
        <v>0</v>
      </c>
      <c r="L36" s="55"/>
      <c r="M36" s="61"/>
      <c r="N36" s="70">
        <f t="shared" si="1"/>
        <v>15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9"/>
      <c r="T36" s="99"/>
    </row>
    <row r="37" spans="1:20" s="83" customFormat="1" ht="8.1" customHeight="1" x14ac:dyDescent="0.3">
      <c r="A37" s="80"/>
      <c r="B37" s="354">
        <f>COUNTA(B24:B36)</f>
        <v>13</v>
      </c>
      <c r="C37" s="355"/>
      <c r="D37" s="265"/>
      <c r="E37" s="265"/>
      <c r="F37" s="265"/>
      <c r="G37" s="266"/>
      <c r="H37" s="265"/>
      <c r="I37" s="266"/>
      <c r="J37" s="81"/>
      <c r="K37" s="82"/>
      <c r="L37" s="81"/>
      <c r="M37" s="82"/>
      <c r="N37" s="42"/>
      <c r="O37" s="51"/>
      <c r="P37" s="81"/>
      <c r="Q37" s="53"/>
      <c r="R37" s="106" t="b">
        <v>1</v>
      </c>
      <c r="S37" s="100"/>
      <c r="T37" s="100"/>
    </row>
    <row r="38" spans="1:20" x14ac:dyDescent="0.3">
      <c r="A38" s="356" t="s">
        <v>37</v>
      </c>
      <c r="B38" s="357"/>
      <c r="C38" s="358"/>
      <c r="D38" s="265"/>
      <c r="E38" s="265"/>
      <c r="F38" s="265"/>
      <c r="G38" s="266"/>
      <c r="H38" s="265"/>
      <c r="I38" s="266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99"/>
      <c r="T38" s="99"/>
    </row>
    <row r="39" spans="1:20" ht="8.1" customHeight="1" x14ac:dyDescent="0.3">
      <c r="A39" s="120"/>
      <c r="B39" s="121"/>
      <c r="C39" s="122"/>
      <c r="D39" s="265"/>
      <c r="E39" s="265"/>
      <c r="F39" s="265"/>
      <c r="G39" s="266"/>
      <c r="H39" s="265"/>
      <c r="I39" s="266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99"/>
      <c r="T39" s="99"/>
    </row>
    <row r="40" spans="1:20" ht="15" customHeight="1" x14ac:dyDescent="0.3">
      <c r="A40" s="27"/>
      <c r="B40" s="347" t="s">
        <v>43</v>
      </c>
      <c r="C40" s="348">
        <v>0</v>
      </c>
      <c r="D40" s="262"/>
      <c r="E40" s="263">
        <v>14</v>
      </c>
      <c r="F40" s="261">
        <v>0</v>
      </c>
      <c r="G40" s="264">
        <v>0</v>
      </c>
      <c r="H40" s="261"/>
      <c r="I40" s="264"/>
      <c r="J40" s="55">
        <v>3</v>
      </c>
      <c r="K40" s="61">
        <v>0</v>
      </c>
      <c r="L40" s="55"/>
      <c r="M40" s="61"/>
      <c r="N40" s="70">
        <f>IF(ISERROR(L40+J40+H40+F40),"Invalid Input",L40+J40+H40+F40)</f>
        <v>3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9"/>
      <c r="T40" s="99"/>
    </row>
    <row r="41" spans="1:20" ht="15" customHeight="1" x14ac:dyDescent="0.3">
      <c r="A41" s="27"/>
      <c r="B41" s="347" t="s">
        <v>42</v>
      </c>
      <c r="C41" s="348">
        <v>0</v>
      </c>
      <c r="D41" s="262"/>
      <c r="E41" s="263">
        <v>45</v>
      </c>
      <c r="F41" s="261">
        <v>0</v>
      </c>
      <c r="G41" s="264">
        <v>0</v>
      </c>
      <c r="H41" s="261"/>
      <c r="I41" s="264"/>
      <c r="J41" s="55">
        <v>10</v>
      </c>
      <c r="K41" s="61">
        <v>6</v>
      </c>
      <c r="L41" s="55"/>
      <c r="M41" s="61"/>
      <c r="N41" s="70">
        <f>IF(ISERROR(L41+J41+H41+F41),"Invalid Input",L41+J41+H41+F41)</f>
        <v>10</v>
      </c>
      <c r="O41" s="71">
        <f>IF(ISERROR(G41+I41+K41+M41),"Invalid Input",G41+I41+K41+M41)</f>
        <v>6</v>
      </c>
      <c r="P41" s="68">
        <v>0</v>
      </c>
      <c r="Q41" s="53">
        <f>IF(ISERROR(P41-O41),"Invalid Input",(P41-O41))</f>
        <v>-6</v>
      </c>
      <c r="R41" s="16" t="b">
        <v>1</v>
      </c>
      <c r="S41" s="99"/>
      <c r="T41" s="99"/>
    </row>
    <row r="42" spans="1:20" ht="15" customHeight="1" x14ac:dyDescent="0.3">
      <c r="A42" s="27"/>
      <c r="B42" s="347" t="s">
        <v>77</v>
      </c>
      <c r="C42" s="348">
        <v>0</v>
      </c>
      <c r="D42" s="262"/>
      <c r="E42" s="263">
        <v>0</v>
      </c>
      <c r="F42" s="261">
        <v>0</v>
      </c>
      <c r="G42" s="264">
        <v>0</v>
      </c>
      <c r="H42" s="261"/>
      <c r="I42" s="264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9"/>
      <c r="T42" s="99"/>
    </row>
    <row r="43" spans="1:20" ht="15" customHeight="1" x14ac:dyDescent="0.3">
      <c r="A43" s="27"/>
      <c r="B43" s="347" t="s">
        <v>78</v>
      </c>
      <c r="C43" s="348">
        <v>0</v>
      </c>
      <c r="D43" s="262"/>
      <c r="E43" s="263">
        <v>0</v>
      </c>
      <c r="F43" s="261">
        <v>0</v>
      </c>
      <c r="G43" s="264">
        <v>0</v>
      </c>
      <c r="H43" s="261"/>
      <c r="I43" s="264"/>
      <c r="J43" s="55">
        <v>0</v>
      </c>
      <c r="K43" s="61">
        <v>0</v>
      </c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99"/>
      <c r="T43" s="99"/>
    </row>
    <row r="44" spans="1:20" x14ac:dyDescent="0.3">
      <c r="A44" s="27"/>
      <c r="B44" s="123"/>
      <c r="C44" s="124"/>
      <c r="D44" s="267"/>
      <c r="E44" s="267"/>
      <c r="F44" s="267"/>
      <c r="G44" s="268"/>
      <c r="H44" s="267"/>
      <c r="I44" s="268"/>
      <c r="J44" s="104"/>
      <c r="K44" s="105"/>
      <c r="L44" s="104"/>
      <c r="M44" s="105"/>
      <c r="N44" s="70"/>
      <c r="O44" s="71"/>
      <c r="P44" s="105"/>
      <c r="Q44" s="53"/>
      <c r="R44" s="16"/>
      <c r="S44" s="99"/>
      <c r="T44" s="99"/>
    </row>
    <row r="45" spans="1:20" ht="14.1" customHeight="1" x14ac:dyDescent="0.3">
      <c r="A45" s="356" t="s">
        <v>25</v>
      </c>
      <c r="B45" s="357"/>
      <c r="C45" s="358"/>
      <c r="D45" s="267"/>
      <c r="E45" s="267"/>
      <c r="F45" s="267"/>
      <c r="G45" s="268"/>
      <c r="H45" s="267"/>
      <c r="I45" s="268"/>
      <c r="J45" s="104"/>
      <c r="K45" s="105"/>
      <c r="L45" s="104"/>
      <c r="M45" s="105"/>
      <c r="N45" s="70"/>
      <c r="O45" s="71"/>
      <c r="P45" s="105"/>
      <c r="Q45" s="53"/>
      <c r="R45" s="16"/>
      <c r="S45" s="99"/>
      <c r="T45" s="99"/>
    </row>
    <row r="46" spans="1:20" ht="6.75" customHeight="1" x14ac:dyDescent="0.3">
      <c r="A46" s="120"/>
      <c r="B46" s="121"/>
      <c r="C46" s="122"/>
      <c r="D46" s="267"/>
      <c r="E46" s="267"/>
      <c r="F46" s="267"/>
      <c r="G46" s="268"/>
      <c r="H46" s="267"/>
      <c r="I46" s="268"/>
      <c r="J46" s="104"/>
      <c r="K46" s="105"/>
      <c r="L46" s="104"/>
      <c r="M46" s="105"/>
      <c r="N46" s="70"/>
      <c r="O46" s="71"/>
      <c r="P46" s="105"/>
      <c r="Q46" s="53"/>
      <c r="R46" s="16"/>
      <c r="S46" s="99"/>
      <c r="T46" s="99"/>
    </row>
    <row r="47" spans="1:20" ht="15" customHeight="1" x14ac:dyDescent="0.3">
      <c r="A47" s="27"/>
      <c r="B47" s="347" t="s">
        <v>39</v>
      </c>
      <c r="C47" s="348">
        <v>0</v>
      </c>
      <c r="D47" s="262">
        <v>0</v>
      </c>
      <c r="E47" s="263">
        <v>0</v>
      </c>
      <c r="F47" s="261">
        <v>0</v>
      </c>
      <c r="G47" s="264">
        <v>0</v>
      </c>
      <c r="H47" s="261">
        <v>0</v>
      </c>
      <c r="I47" s="264">
        <v>0</v>
      </c>
      <c r="J47" s="55">
        <v>0</v>
      </c>
      <c r="K47" s="61">
        <v>0</v>
      </c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9"/>
      <c r="T47" s="99"/>
    </row>
    <row r="48" spans="1:20" ht="15" customHeight="1" x14ac:dyDescent="0.3">
      <c r="A48" s="27"/>
      <c r="B48" s="347" t="s">
        <v>40</v>
      </c>
      <c r="C48" s="348">
        <v>0</v>
      </c>
      <c r="D48" s="262">
        <v>0</v>
      </c>
      <c r="E48" s="263">
        <v>0</v>
      </c>
      <c r="F48" s="261">
        <v>0</v>
      </c>
      <c r="G48" s="264">
        <v>0</v>
      </c>
      <c r="H48" s="261"/>
      <c r="I48" s="264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9"/>
      <c r="T48" s="99"/>
    </row>
    <row r="49" spans="1:20" ht="15" customHeight="1" x14ac:dyDescent="0.3">
      <c r="A49" s="17"/>
      <c r="B49" s="347" t="s">
        <v>41</v>
      </c>
      <c r="C49" s="348">
        <v>0</v>
      </c>
      <c r="D49" s="262">
        <v>0</v>
      </c>
      <c r="E49" s="263">
        <v>0</v>
      </c>
      <c r="F49" s="261">
        <v>0</v>
      </c>
      <c r="G49" s="264">
        <v>0</v>
      </c>
      <c r="H49" s="261">
        <v>0</v>
      </c>
      <c r="I49" s="264">
        <v>0</v>
      </c>
      <c r="J49" s="55">
        <v>0</v>
      </c>
      <c r="K49" s="61">
        <v>0</v>
      </c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1"/>
      <c r="T49" s="101"/>
    </row>
    <row r="50" spans="1:20" ht="8.1" customHeight="1" x14ac:dyDescent="0.3">
      <c r="A50" s="23"/>
      <c r="B50" s="345">
        <f>COUNTA(B40:B49)</f>
        <v>7</v>
      </c>
      <c r="C50" s="346"/>
      <c r="D50" s="265"/>
      <c r="E50" s="265"/>
      <c r="F50" s="265"/>
      <c r="G50" s="266"/>
      <c r="H50" s="265"/>
      <c r="I50" s="266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1"/>
      <c r="T50" s="101"/>
    </row>
    <row r="51" spans="1:20" x14ac:dyDescent="0.3">
      <c r="A51" s="356" t="s">
        <v>20</v>
      </c>
      <c r="B51" s="357"/>
      <c r="C51" s="358"/>
      <c r="D51" s="265"/>
      <c r="E51" s="265"/>
      <c r="F51" s="265"/>
      <c r="G51" s="266"/>
      <c r="H51" s="265"/>
      <c r="I51" s="266"/>
      <c r="J51" s="81"/>
      <c r="K51" s="82"/>
      <c r="L51" s="81"/>
      <c r="M51" s="82"/>
      <c r="N51" s="42"/>
      <c r="O51" s="51"/>
      <c r="P51" s="81"/>
      <c r="Q51" s="53"/>
      <c r="R51" s="16"/>
      <c r="S51" s="101"/>
      <c r="T51" s="101"/>
    </row>
    <row r="52" spans="1:20" x14ac:dyDescent="0.3">
      <c r="A52" s="79" t="s">
        <v>15</v>
      </c>
      <c r="B52" s="121"/>
      <c r="C52" s="122"/>
      <c r="D52" s="265"/>
      <c r="E52" s="265"/>
      <c r="F52" s="265"/>
      <c r="G52" s="266"/>
      <c r="H52" s="265"/>
      <c r="I52" s="266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1"/>
      <c r="T52" s="101"/>
    </row>
    <row r="53" spans="1:20" ht="26.25" customHeight="1" x14ac:dyDescent="0.3">
      <c r="A53" s="23"/>
      <c r="B53" s="347" t="s">
        <v>38</v>
      </c>
      <c r="C53" s="348">
        <v>0</v>
      </c>
      <c r="D53" s="262">
        <v>0</v>
      </c>
      <c r="E53" s="263">
        <v>0</v>
      </c>
      <c r="F53" s="261">
        <v>0</v>
      </c>
      <c r="G53" s="264">
        <v>0</v>
      </c>
      <c r="H53" s="261">
        <v>0</v>
      </c>
      <c r="I53" s="264">
        <v>0</v>
      </c>
      <c r="J53" s="55">
        <v>0</v>
      </c>
      <c r="K53" s="61">
        <v>0</v>
      </c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1"/>
      <c r="T53" s="101"/>
    </row>
    <row r="54" spans="1:20" ht="15" customHeight="1" x14ac:dyDescent="0.3">
      <c r="A54" s="27"/>
      <c r="B54" s="347" t="s">
        <v>44</v>
      </c>
      <c r="C54" s="348">
        <v>0</v>
      </c>
      <c r="D54" s="262">
        <v>0</v>
      </c>
      <c r="E54" s="263">
        <v>0</v>
      </c>
      <c r="F54" s="261">
        <v>0</v>
      </c>
      <c r="G54" s="264">
        <v>0</v>
      </c>
      <c r="H54" s="261">
        <v>0</v>
      </c>
      <c r="I54" s="264">
        <v>0</v>
      </c>
      <c r="J54" s="55">
        <v>0</v>
      </c>
      <c r="K54" s="61">
        <v>0</v>
      </c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1"/>
      <c r="T54" s="101"/>
    </row>
    <row r="55" spans="1:20" ht="8.1" customHeight="1" x14ac:dyDescent="0.3">
      <c r="A55" s="17"/>
      <c r="B55" s="345">
        <f>COUNTA(B53:B54)</f>
        <v>2</v>
      </c>
      <c r="C55" s="346"/>
      <c r="D55" s="265"/>
      <c r="E55" s="265"/>
      <c r="F55" s="265"/>
      <c r="G55" s="266"/>
      <c r="H55" s="265"/>
      <c r="I55" s="266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1"/>
      <c r="T55" s="101"/>
    </row>
    <row r="56" spans="1:20" x14ac:dyDescent="0.3">
      <c r="A56" s="79" t="s">
        <v>16</v>
      </c>
      <c r="B56" s="37"/>
      <c r="C56" s="38"/>
      <c r="D56" s="265"/>
      <c r="E56" s="265"/>
      <c r="F56" s="265"/>
      <c r="G56" s="266"/>
      <c r="H56" s="265"/>
      <c r="I56" s="266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1"/>
      <c r="T56" s="101"/>
    </row>
    <row r="57" spans="1:20" ht="25.5" customHeight="1" x14ac:dyDescent="0.3">
      <c r="A57" s="27"/>
      <c r="B57" s="341" t="s">
        <v>45</v>
      </c>
      <c r="C57" s="342"/>
      <c r="D57" s="262">
        <v>0</v>
      </c>
      <c r="E57" s="263">
        <v>0</v>
      </c>
      <c r="F57" s="261">
        <v>0</v>
      </c>
      <c r="G57" s="264">
        <v>0</v>
      </c>
      <c r="H57" s="261">
        <v>0</v>
      </c>
      <c r="I57" s="264">
        <v>0</v>
      </c>
      <c r="J57" s="55">
        <v>0</v>
      </c>
      <c r="K57" s="61">
        <v>0</v>
      </c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1"/>
      <c r="T57" s="101"/>
    </row>
    <row r="58" spans="1:20" ht="15" customHeight="1" x14ac:dyDescent="0.3">
      <c r="A58" s="27"/>
      <c r="B58" s="341" t="s">
        <v>46</v>
      </c>
      <c r="C58" s="342"/>
      <c r="D58" s="262">
        <v>0</v>
      </c>
      <c r="E58" s="263">
        <v>0</v>
      </c>
      <c r="F58" s="261">
        <v>0</v>
      </c>
      <c r="G58" s="264">
        <v>0</v>
      </c>
      <c r="H58" s="261">
        <v>0</v>
      </c>
      <c r="I58" s="264">
        <v>0</v>
      </c>
      <c r="J58" s="55">
        <v>0</v>
      </c>
      <c r="K58" s="61">
        <v>0</v>
      </c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1"/>
      <c r="T58" s="101"/>
    </row>
    <row r="59" spans="1:20" ht="12.75" customHeight="1" x14ac:dyDescent="0.3">
      <c r="A59" s="17"/>
      <c r="B59" s="345">
        <f>COUNTA(B57:C58)</f>
        <v>2</v>
      </c>
      <c r="C59" s="346"/>
      <c r="D59" s="259"/>
      <c r="E59" s="259"/>
      <c r="F59" s="259"/>
      <c r="G59" s="260"/>
      <c r="H59" s="259"/>
      <c r="I59" s="260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1"/>
      <c r="T59" s="101"/>
    </row>
    <row r="60" spans="1:20" x14ac:dyDescent="0.3">
      <c r="A60" s="79" t="s">
        <v>17</v>
      </c>
      <c r="B60" s="45"/>
      <c r="C60" s="38"/>
      <c r="D60" s="259"/>
      <c r="E60" s="259"/>
      <c r="F60" s="259"/>
      <c r="G60" s="260"/>
      <c r="H60" s="259"/>
      <c r="I60" s="260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1"/>
      <c r="T60" s="101"/>
    </row>
    <row r="61" spans="1:20" x14ac:dyDescent="0.3">
      <c r="A61" s="27"/>
      <c r="B61" s="343" t="s">
        <v>80</v>
      </c>
      <c r="C61" s="344"/>
      <c r="D61" s="262">
        <v>0</v>
      </c>
      <c r="E61" s="263">
        <v>29708</v>
      </c>
      <c r="F61" s="261">
        <v>7427</v>
      </c>
      <c r="G61" s="264">
        <v>7427</v>
      </c>
      <c r="H61" s="261">
        <v>7427</v>
      </c>
      <c r="I61" s="264">
        <v>7427</v>
      </c>
      <c r="J61" s="55">
        <v>7427</v>
      </c>
      <c r="K61" s="61">
        <v>7427</v>
      </c>
      <c r="L61" s="55"/>
      <c r="M61" s="61"/>
      <c r="N61" s="70">
        <f>IF(ISERROR(L61+J61+H61+F61),"Invalid Input",L61+J61+H61+F61)</f>
        <v>22281</v>
      </c>
      <c r="O61" s="71">
        <f>IF(ISERROR(G61+I61+K61+M61),"Invalid Input",G61+I61+K61+M61)</f>
        <v>22281</v>
      </c>
      <c r="P61" s="68">
        <v>0</v>
      </c>
      <c r="Q61" s="53">
        <f>IF(ISERROR(P61-O61),"Invalid Input",(P61-O61))</f>
        <v>-22281</v>
      </c>
      <c r="R61" s="16" t="b">
        <v>1</v>
      </c>
      <c r="S61" s="101"/>
      <c r="T61" s="101"/>
    </row>
    <row r="62" spans="1:20" x14ac:dyDescent="0.3">
      <c r="A62" s="27"/>
      <c r="B62" s="343" t="s">
        <v>79</v>
      </c>
      <c r="C62" s="344"/>
      <c r="D62" s="262">
        <v>0</v>
      </c>
      <c r="E62" s="263">
        <v>0</v>
      </c>
      <c r="F62" s="261">
        <v>0</v>
      </c>
      <c r="G62" s="264">
        <v>0</v>
      </c>
      <c r="H62" s="261">
        <v>0</v>
      </c>
      <c r="I62" s="264">
        <v>0</v>
      </c>
      <c r="J62" s="55">
        <v>0</v>
      </c>
      <c r="K62" s="61">
        <v>0</v>
      </c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1"/>
      <c r="T62" s="101"/>
    </row>
    <row r="63" spans="1:20" x14ac:dyDescent="0.3">
      <c r="A63" s="27"/>
      <c r="B63" s="343" t="s">
        <v>81</v>
      </c>
      <c r="C63" s="344"/>
      <c r="D63" s="262">
        <v>0</v>
      </c>
      <c r="E63" s="263">
        <v>0</v>
      </c>
      <c r="F63" s="261">
        <v>0</v>
      </c>
      <c r="G63" s="264">
        <v>0</v>
      </c>
      <c r="H63" s="261">
        <v>0</v>
      </c>
      <c r="I63" s="264">
        <v>0</v>
      </c>
      <c r="J63" s="55">
        <v>0</v>
      </c>
      <c r="K63" s="61">
        <v>0</v>
      </c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1"/>
      <c r="T63" s="101"/>
    </row>
    <row r="64" spans="1:20" ht="15" customHeight="1" x14ac:dyDescent="0.3">
      <c r="A64" s="27"/>
      <c r="B64" s="345">
        <f>COUNTA(B61:C62)</f>
        <v>2</v>
      </c>
      <c r="C64" s="346"/>
      <c r="D64" s="259"/>
      <c r="E64" s="259"/>
      <c r="F64" s="259"/>
      <c r="G64" s="260"/>
      <c r="H64" s="259"/>
      <c r="I64" s="260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1"/>
      <c r="T64" s="101"/>
    </row>
    <row r="65" spans="1:20" x14ac:dyDescent="0.3">
      <c r="A65" s="79" t="s">
        <v>18</v>
      </c>
      <c r="B65" s="37"/>
      <c r="C65" s="38"/>
      <c r="D65" s="265"/>
      <c r="E65" s="265"/>
      <c r="F65" s="265"/>
      <c r="G65" s="266"/>
      <c r="H65" s="265"/>
      <c r="I65" s="266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1"/>
      <c r="T65" s="101"/>
    </row>
    <row r="66" spans="1:20" x14ac:dyDescent="0.3">
      <c r="A66" s="27"/>
      <c r="B66" s="37" t="s">
        <v>85</v>
      </c>
      <c r="C66" s="38"/>
      <c r="D66" s="262">
        <v>0</v>
      </c>
      <c r="E66" s="263">
        <v>3141</v>
      </c>
      <c r="F66" s="261">
        <v>0</v>
      </c>
      <c r="G66" s="264">
        <v>0</v>
      </c>
      <c r="H66" s="261">
        <v>0</v>
      </c>
      <c r="I66" s="264">
        <v>0</v>
      </c>
      <c r="J66" s="55">
        <v>0</v>
      </c>
      <c r="K66" s="61">
        <v>0</v>
      </c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1"/>
      <c r="T66" s="101"/>
    </row>
    <row r="67" spans="1:20" x14ac:dyDescent="0.3">
      <c r="A67" s="27"/>
      <c r="B67" s="37" t="s">
        <v>82</v>
      </c>
      <c r="C67" s="38"/>
      <c r="D67" s="262">
        <v>0</v>
      </c>
      <c r="E67" s="263">
        <v>2</v>
      </c>
      <c r="F67" s="261">
        <v>0</v>
      </c>
      <c r="G67" s="264">
        <v>0</v>
      </c>
      <c r="H67" s="261">
        <v>0</v>
      </c>
      <c r="I67" s="264">
        <v>0</v>
      </c>
      <c r="J67" s="55">
        <v>0</v>
      </c>
      <c r="K67" s="61">
        <v>0</v>
      </c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1"/>
      <c r="T67" s="101"/>
    </row>
    <row r="68" spans="1:20" x14ac:dyDescent="0.3">
      <c r="A68" s="23"/>
      <c r="B68" s="37" t="s">
        <v>83</v>
      </c>
      <c r="C68" s="38"/>
      <c r="D68" s="262">
        <v>0</v>
      </c>
      <c r="E68" s="263">
        <v>0</v>
      </c>
      <c r="F68" s="261">
        <v>0</v>
      </c>
      <c r="G68" s="264">
        <v>0</v>
      </c>
      <c r="H68" s="261">
        <v>0</v>
      </c>
      <c r="I68" s="264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1"/>
      <c r="T68" s="101"/>
    </row>
    <row r="69" spans="1:20" x14ac:dyDescent="0.3">
      <c r="A69" s="17"/>
      <c r="B69" s="37" t="s">
        <v>84</v>
      </c>
      <c r="C69" s="38"/>
      <c r="D69" s="262">
        <v>0</v>
      </c>
      <c r="E69" s="263">
        <v>120</v>
      </c>
      <c r="F69" s="261">
        <v>0</v>
      </c>
      <c r="G69" s="264">
        <v>0</v>
      </c>
      <c r="H69" s="261">
        <v>0</v>
      </c>
      <c r="I69" s="264">
        <v>0</v>
      </c>
      <c r="J69" s="55">
        <v>0</v>
      </c>
      <c r="K69" s="61">
        <v>0</v>
      </c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1"/>
      <c r="T69" s="101"/>
    </row>
    <row r="70" spans="1:20" x14ac:dyDescent="0.3">
      <c r="D70" s="259"/>
      <c r="E70" s="259"/>
      <c r="F70" s="259"/>
      <c r="G70" s="260"/>
      <c r="H70" s="259"/>
      <c r="I70" s="260"/>
      <c r="J70" s="42"/>
      <c r="K70" s="51"/>
      <c r="L70" s="42"/>
      <c r="M70" s="51"/>
      <c r="N70" s="42"/>
      <c r="O70" s="51"/>
      <c r="P70" s="42"/>
      <c r="Q70" s="53"/>
      <c r="R70" s="16"/>
      <c r="S70" s="101"/>
      <c r="T70" s="101"/>
    </row>
    <row r="71" spans="1:20" x14ac:dyDescent="0.3">
      <c r="A71" s="79" t="s">
        <v>26</v>
      </c>
      <c r="B71" s="37"/>
      <c r="C71" s="38"/>
      <c r="D71" s="265"/>
      <c r="E71" s="265"/>
      <c r="F71" s="265"/>
      <c r="G71" s="266"/>
      <c r="H71" s="265"/>
      <c r="I71" s="266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1"/>
      <c r="T71" s="101"/>
    </row>
    <row r="72" spans="1:20" ht="14.1" customHeight="1" x14ac:dyDescent="0.3">
      <c r="A72" s="23"/>
      <c r="B72" s="343" t="s">
        <v>47</v>
      </c>
      <c r="C72" s="344"/>
      <c r="D72" s="262">
        <v>0</v>
      </c>
      <c r="E72" s="263">
        <v>2</v>
      </c>
      <c r="F72" s="261">
        <v>0</v>
      </c>
      <c r="G72" s="264">
        <v>0</v>
      </c>
      <c r="H72" s="261">
        <v>0</v>
      </c>
      <c r="I72" s="264">
        <v>0</v>
      </c>
      <c r="J72" s="55">
        <v>0</v>
      </c>
      <c r="K72" s="61">
        <v>0</v>
      </c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1"/>
      <c r="T72" s="101"/>
    </row>
    <row r="73" spans="1:20" x14ac:dyDescent="0.3">
      <c r="A73" s="27"/>
      <c r="B73" s="343" t="s">
        <v>48</v>
      </c>
      <c r="C73" s="344"/>
      <c r="D73" s="262">
        <v>0</v>
      </c>
      <c r="E73" s="263">
        <v>2</v>
      </c>
      <c r="F73" s="261">
        <v>0</v>
      </c>
      <c r="G73" s="264">
        <v>0</v>
      </c>
      <c r="H73" s="261">
        <v>0</v>
      </c>
      <c r="I73" s="264">
        <v>0</v>
      </c>
      <c r="J73" s="55">
        <v>0</v>
      </c>
      <c r="K73" s="61">
        <v>0</v>
      </c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1"/>
      <c r="T73" s="101"/>
    </row>
    <row r="74" spans="1:20" x14ac:dyDescent="0.3">
      <c r="A74" s="27"/>
      <c r="B74" s="343" t="s">
        <v>49</v>
      </c>
      <c r="C74" s="344"/>
      <c r="D74" s="262">
        <v>0</v>
      </c>
      <c r="E74" s="263">
        <v>0</v>
      </c>
      <c r="F74" s="261">
        <v>0</v>
      </c>
      <c r="G74" s="264">
        <v>0</v>
      </c>
      <c r="H74" s="261">
        <v>0</v>
      </c>
      <c r="I74" s="264">
        <v>0</v>
      </c>
      <c r="J74" s="55">
        <v>0</v>
      </c>
      <c r="K74" s="61">
        <v>0</v>
      </c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1"/>
      <c r="T74" s="101"/>
    </row>
    <row r="75" spans="1:20" x14ac:dyDescent="0.3">
      <c r="A75" s="27"/>
      <c r="B75" s="343" t="s">
        <v>50</v>
      </c>
      <c r="C75" s="344"/>
      <c r="D75" s="262">
        <v>0</v>
      </c>
      <c r="E75" s="263">
        <v>0</v>
      </c>
      <c r="F75" s="261">
        <v>0</v>
      </c>
      <c r="G75" s="264">
        <v>0</v>
      </c>
      <c r="H75" s="261">
        <v>0</v>
      </c>
      <c r="I75" s="264">
        <v>0</v>
      </c>
      <c r="J75" s="55">
        <v>0</v>
      </c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1"/>
      <c r="T75" s="101"/>
    </row>
    <row r="76" spans="1:20" ht="26.25" customHeight="1" x14ac:dyDescent="0.3">
      <c r="A76" s="17"/>
      <c r="B76" s="347" t="s">
        <v>51</v>
      </c>
      <c r="C76" s="348"/>
      <c r="D76" s="262">
        <v>0</v>
      </c>
      <c r="E76" s="263">
        <v>3</v>
      </c>
      <c r="F76" s="261">
        <v>0</v>
      </c>
      <c r="G76" s="264">
        <v>0</v>
      </c>
      <c r="H76" s="261">
        <v>0</v>
      </c>
      <c r="I76" s="264">
        <v>0</v>
      </c>
      <c r="J76" s="55">
        <v>0</v>
      </c>
      <c r="K76" s="61">
        <v>0</v>
      </c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1"/>
      <c r="T76" s="101"/>
    </row>
    <row r="77" spans="1:20" x14ac:dyDescent="0.3">
      <c r="A77" s="27"/>
      <c r="B77" s="343" t="s">
        <v>52</v>
      </c>
      <c r="C77" s="344"/>
      <c r="D77" s="262">
        <v>0</v>
      </c>
      <c r="E77" s="263">
        <v>1</v>
      </c>
      <c r="F77" s="261">
        <v>0</v>
      </c>
      <c r="G77" s="264">
        <v>0</v>
      </c>
      <c r="H77" s="261">
        <v>0</v>
      </c>
      <c r="I77" s="264">
        <v>0</v>
      </c>
      <c r="J77" s="55">
        <v>0</v>
      </c>
      <c r="K77" s="61">
        <v>0</v>
      </c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1"/>
      <c r="T77" s="101"/>
    </row>
    <row r="78" spans="1:20" x14ac:dyDescent="0.3">
      <c r="A78" s="27"/>
      <c r="B78" s="343" t="s">
        <v>53</v>
      </c>
      <c r="C78" s="344"/>
      <c r="D78" s="262">
        <v>0</v>
      </c>
      <c r="E78" s="263">
        <v>0</v>
      </c>
      <c r="F78" s="261">
        <v>0</v>
      </c>
      <c r="G78" s="264">
        <v>0</v>
      </c>
      <c r="H78" s="261">
        <v>0</v>
      </c>
      <c r="I78" s="264">
        <v>0</v>
      </c>
      <c r="J78" s="55">
        <v>0</v>
      </c>
      <c r="K78" s="61">
        <v>0</v>
      </c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1"/>
      <c r="T78" s="101"/>
    </row>
    <row r="79" spans="1:20" x14ac:dyDescent="0.3">
      <c r="A79" s="17"/>
      <c r="B79" s="343" t="s">
        <v>54</v>
      </c>
      <c r="C79" s="344"/>
      <c r="D79" s="262">
        <v>0</v>
      </c>
      <c r="E79" s="263">
        <v>1</v>
      </c>
      <c r="F79" s="261">
        <v>0</v>
      </c>
      <c r="G79" s="264">
        <v>0</v>
      </c>
      <c r="H79" s="261">
        <v>0</v>
      </c>
      <c r="I79" s="264">
        <v>0</v>
      </c>
      <c r="J79" s="55">
        <v>0</v>
      </c>
      <c r="K79" s="61">
        <v>0</v>
      </c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1"/>
      <c r="T79" s="101"/>
    </row>
    <row r="80" spans="1:20" x14ac:dyDescent="0.3">
      <c r="A80" s="27"/>
      <c r="B80" s="343" t="s">
        <v>55</v>
      </c>
      <c r="C80" s="344"/>
      <c r="D80" s="262">
        <v>0</v>
      </c>
      <c r="E80" s="263">
        <v>2</v>
      </c>
      <c r="F80" s="261">
        <v>0</v>
      </c>
      <c r="G80" s="264">
        <v>0</v>
      </c>
      <c r="H80" s="261">
        <v>0</v>
      </c>
      <c r="I80" s="264">
        <v>0</v>
      </c>
      <c r="J80" s="55">
        <v>0</v>
      </c>
      <c r="K80" s="61">
        <v>0</v>
      </c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1"/>
      <c r="T80" s="101"/>
    </row>
    <row r="81" spans="1:20" x14ac:dyDescent="0.3">
      <c r="A81" s="27"/>
      <c r="B81" s="343" t="s">
        <v>56</v>
      </c>
      <c r="C81" s="344"/>
      <c r="D81" s="262">
        <v>0</v>
      </c>
      <c r="E81" s="263">
        <v>0</v>
      </c>
      <c r="F81" s="261">
        <v>0</v>
      </c>
      <c r="G81" s="264">
        <v>0</v>
      </c>
      <c r="H81" s="261"/>
      <c r="I81" s="264">
        <v>0</v>
      </c>
      <c r="J81" s="55">
        <v>0</v>
      </c>
      <c r="K81" s="61">
        <v>0</v>
      </c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1"/>
      <c r="T81" s="101"/>
    </row>
    <row r="82" spans="1:20" x14ac:dyDescent="0.3">
      <c r="A82" s="27"/>
      <c r="B82" s="343" t="s">
        <v>57</v>
      </c>
      <c r="C82" s="344"/>
      <c r="D82" s="262">
        <v>0</v>
      </c>
      <c r="E82" s="263">
        <v>0</v>
      </c>
      <c r="F82" s="261">
        <v>0</v>
      </c>
      <c r="G82" s="264">
        <v>0</v>
      </c>
      <c r="H82" s="261">
        <v>0</v>
      </c>
      <c r="I82" s="264">
        <v>0</v>
      </c>
      <c r="J82" s="55">
        <v>0</v>
      </c>
      <c r="K82" s="61">
        <v>0</v>
      </c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1"/>
      <c r="T82" s="101"/>
    </row>
    <row r="83" spans="1:20" x14ac:dyDescent="0.3">
      <c r="A83" s="27"/>
      <c r="B83" s="343" t="s">
        <v>58</v>
      </c>
      <c r="C83" s="344"/>
      <c r="D83" s="262">
        <v>0</v>
      </c>
      <c r="E83" s="263">
        <v>0</v>
      </c>
      <c r="F83" s="261">
        <v>0</v>
      </c>
      <c r="G83" s="264">
        <v>0</v>
      </c>
      <c r="H83" s="261">
        <v>0</v>
      </c>
      <c r="I83" s="264">
        <v>0</v>
      </c>
      <c r="J83" s="55">
        <v>0</v>
      </c>
      <c r="K83" s="61">
        <v>0</v>
      </c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1"/>
      <c r="T83" s="101"/>
    </row>
    <row r="84" spans="1:20" ht="12" customHeight="1" x14ac:dyDescent="0.3">
      <c r="A84" s="27"/>
      <c r="B84" s="345">
        <f>COUNTA(B72:C83)</f>
        <v>12</v>
      </c>
      <c r="C84" s="346"/>
      <c r="D84" s="259"/>
      <c r="E84" s="259"/>
      <c r="F84" s="259"/>
      <c r="G84" s="260"/>
      <c r="H84" s="259"/>
      <c r="I84" s="260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1"/>
      <c r="T84" s="101"/>
    </row>
    <row r="85" spans="1:20" x14ac:dyDescent="0.3">
      <c r="A85" s="79" t="s">
        <v>21</v>
      </c>
      <c r="B85" s="37"/>
      <c r="C85" s="38"/>
      <c r="D85" s="259"/>
      <c r="E85" s="259"/>
      <c r="F85" s="259"/>
      <c r="G85" s="260"/>
      <c r="H85" s="259"/>
      <c r="I85" s="260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1"/>
      <c r="T85" s="101"/>
    </row>
    <row r="86" spans="1:20" ht="30" customHeight="1" x14ac:dyDescent="0.3">
      <c r="A86" s="27"/>
      <c r="B86" s="341" t="s">
        <v>59</v>
      </c>
      <c r="C86" s="342"/>
      <c r="D86" s="262">
        <v>0</v>
      </c>
      <c r="E86" s="263">
        <v>415</v>
      </c>
      <c r="F86" s="261">
        <v>415</v>
      </c>
      <c r="G86" s="264">
        <v>418</v>
      </c>
      <c r="H86" s="261">
        <v>418</v>
      </c>
      <c r="I86" s="264">
        <v>418</v>
      </c>
      <c r="J86" s="55">
        <v>415</v>
      </c>
      <c r="K86" s="61">
        <v>415</v>
      </c>
      <c r="L86" s="55"/>
      <c r="M86" s="61"/>
      <c r="N86" s="70">
        <f>IF(ISERROR(L86+J86+H86+F86),"Invalid Input",L86+J86+H86+F86)</f>
        <v>1248</v>
      </c>
      <c r="O86" s="71">
        <f>IF(ISERROR(G86+I86+K86+M86),"Invalid Input",G86+I86+K86+M86)</f>
        <v>1251</v>
      </c>
      <c r="P86" s="68">
        <v>0</v>
      </c>
      <c r="Q86" s="53">
        <f>IF(ISERROR(P86-O86),"Invalid Input",(P86-O86))</f>
        <v>-1251</v>
      </c>
      <c r="R86" s="16" t="b">
        <v>1</v>
      </c>
      <c r="S86" s="101"/>
      <c r="T86" s="101"/>
    </row>
    <row r="87" spans="1:20" ht="12.75" customHeight="1" x14ac:dyDescent="0.3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2"/>
      <c r="T87" s="102"/>
    </row>
    <row r="88" spans="1:20" x14ac:dyDescent="0.3">
      <c r="A88" s="74" t="str">
        <f>SheetNames!A39</f>
        <v>EC441</v>
      </c>
    </row>
  </sheetData>
  <mergeCells count="48">
    <mergeCell ref="B73:C73"/>
    <mergeCell ref="B74:C74"/>
    <mergeCell ref="B75:C75"/>
    <mergeCell ref="B28:C28"/>
    <mergeCell ref="B64:C64"/>
    <mergeCell ref="B41:C41"/>
    <mergeCell ref="B47:C47"/>
    <mergeCell ref="B48:C48"/>
    <mergeCell ref="B36:C36"/>
    <mergeCell ref="B37:C37"/>
    <mergeCell ref="A38:C38"/>
    <mergeCell ref="B42:C42"/>
    <mergeCell ref="A51:C51"/>
    <mergeCell ref="B53:C53"/>
    <mergeCell ref="B34:C34"/>
    <mergeCell ref="B61:C61"/>
    <mergeCell ref="B62:C62"/>
    <mergeCell ref="B54:C54"/>
    <mergeCell ref="B58:C58"/>
    <mergeCell ref="A22:C22"/>
    <mergeCell ref="B24:C24"/>
    <mergeCell ref="B25:C25"/>
    <mergeCell ref="B26:C26"/>
    <mergeCell ref="B27:C27"/>
    <mergeCell ref="B33:C33"/>
    <mergeCell ref="B40:C40"/>
    <mergeCell ref="B57:C57"/>
    <mergeCell ref="B59:C59"/>
    <mergeCell ref="B29:C29"/>
    <mergeCell ref="B30:C30"/>
    <mergeCell ref="B32:C32"/>
    <mergeCell ref="B55:C55"/>
    <mergeCell ref="B86:C86"/>
    <mergeCell ref="B43:C43"/>
    <mergeCell ref="A45:C45"/>
    <mergeCell ref="B49:C49"/>
    <mergeCell ref="B50:C50"/>
    <mergeCell ref="B76:C76"/>
    <mergeCell ref="B78:C78"/>
    <mergeCell ref="B79:C79"/>
    <mergeCell ref="B80:C80"/>
    <mergeCell ref="B63:C63"/>
    <mergeCell ref="B77:C77"/>
    <mergeCell ref="B81:C81"/>
    <mergeCell ref="B82:C82"/>
    <mergeCell ref="B83:C83"/>
    <mergeCell ref="B84:C84"/>
    <mergeCell ref="B72:C72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/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7" customWidth="1"/>
    <col min="20" max="20" width="35" style="87" customWidth="1"/>
    <col min="21" max="16384" width="16.5546875" style="2"/>
  </cols>
  <sheetData>
    <row r="1" spans="1:20" x14ac:dyDescent="0.3">
      <c r="A1" s="65" t="str">
        <f>A88&amp;" - "&amp;VLOOKUP(A88,SheetNames!A2:C43,3,FALSE)</f>
        <v>EC442 - Umzimvubu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3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28.2" x14ac:dyDescent="0.3">
      <c r="D4" s="88" t="s">
        <v>33</v>
      </c>
    </row>
    <row r="5" spans="1:20" ht="27.6" x14ac:dyDescent="0.3">
      <c r="C5" s="126" t="s">
        <v>62</v>
      </c>
      <c r="D5" s="127">
        <v>28000</v>
      </c>
      <c r="E5" s="91" t="s">
        <v>36</v>
      </c>
    </row>
    <row r="6" spans="1:20" x14ac:dyDescent="0.3">
      <c r="C6" s="126" t="s">
        <v>29</v>
      </c>
      <c r="D6" s="128">
        <v>1000</v>
      </c>
      <c r="E6" s="90" t="s">
        <v>32</v>
      </c>
    </row>
    <row r="7" spans="1:20" ht="27.6" x14ac:dyDescent="0.3">
      <c r="A7" s="67"/>
      <c r="B7" s="62"/>
      <c r="C7" s="129" t="s">
        <v>63</v>
      </c>
      <c r="D7" s="130">
        <v>0</v>
      </c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3">
      <c r="A8" s="67"/>
      <c r="B8" s="62"/>
      <c r="C8" s="119" t="s">
        <v>64</v>
      </c>
      <c r="D8" s="130">
        <v>700</v>
      </c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3">
      <c r="A9" s="67"/>
      <c r="B9" s="62"/>
      <c r="C9" s="131" t="s">
        <v>65</v>
      </c>
      <c r="D9" s="130">
        <v>500</v>
      </c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3">
      <c r="A10" s="67"/>
      <c r="B10" s="62"/>
      <c r="C10" s="129" t="s">
        <v>66</v>
      </c>
      <c r="D10" s="13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3">
      <c r="A11" s="67"/>
      <c r="B11" s="62"/>
      <c r="C11" s="129" t="s">
        <v>67</v>
      </c>
      <c r="D11" s="127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3">
      <c r="A12" s="67"/>
      <c r="B12" s="62"/>
      <c r="C12" s="129" t="s">
        <v>68</v>
      </c>
      <c r="D12" s="13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3">
      <c r="A13" s="67"/>
      <c r="B13" s="62"/>
      <c r="C13" s="129" t="s">
        <v>69</v>
      </c>
      <c r="D13" s="13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x14ac:dyDescent="0.3">
      <c r="A14" s="67"/>
      <c r="B14" s="62"/>
      <c r="C14" s="129" t="s">
        <v>70</v>
      </c>
      <c r="D14" s="130">
        <v>733</v>
      </c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3">
      <c r="A15" s="67"/>
      <c r="B15" s="62"/>
      <c r="C15" s="126" t="s">
        <v>71</v>
      </c>
      <c r="D15" s="130">
        <v>700</v>
      </c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3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3">
      <c r="A17" s="67" t="s">
        <v>180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8" x14ac:dyDescent="0.3">
      <c r="A18" s="4" t="s">
        <v>0</v>
      </c>
      <c r="B18" s="5"/>
      <c r="C18" s="5"/>
      <c r="D18" s="46" t="s">
        <v>174</v>
      </c>
      <c r="E18" s="8" t="s">
        <v>181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182</v>
      </c>
      <c r="P18" s="7" t="s">
        <v>175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3">
      <c r="A22" s="349" t="s">
        <v>19</v>
      </c>
      <c r="B22" s="350"/>
      <c r="C22" s="351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3">
      <c r="A24" s="23"/>
      <c r="B24" s="347" t="s">
        <v>72</v>
      </c>
      <c r="C24" s="348">
        <v>0</v>
      </c>
      <c r="D24" s="285">
        <v>0</v>
      </c>
      <c r="E24" s="286"/>
      <c r="F24" s="284">
        <v>0</v>
      </c>
      <c r="G24" s="287">
        <v>0</v>
      </c>
      <c r="H24" s="284">
        <v>0</v>
      </c>
      <c r="I24" s="287">
        <v>0</v>
      </c>
      <c r="J24" s="284">
        <v>0</v>
      </c>
      <c r="K24" s="287">
        <v>0</v>
      </c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9"/>
      <c r="T24" s="99"/>
    </row>
    <row r="25" spans="1:20" ht="15" customHeight="1" x14ac:dyDescent="0.3">
      <c r="A25" s="23"/>
      <c r="B25" s="347" t="s">
        <v>73</v>
      </c>
      <c r="C25" s="348">
        <v>0</v>
      </c>
      <c r="D25" s="285">
        <v>0</v>
      </c>
      <c r="E25" s="286"/>
      <c r="F25" s="284">
        <v>0</v>
      </c>
      <c r="G25" s="287">
        <v>0</v>
      </c>
      <c r="H25" s="284">
        <v>0</v>
      </c>
      <c r="I25" s="287">
        <v>0</v>
      </c>
      <c r="J25" s="284">
        <v>0</v>
      </c>
      <c r="K25" s="287">
        <v>0</v>
      </c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9"/>
      <c r="T25" s="99"/>
    </row>
    <row r="26" spans="1:20" ht="15" customHeight="1" x14ac:dyDescent="0.3">
      <c r="A26" s="23"/>
      <c r="B26" s="347" t="s">
        <v>27</v>
      </c>
      <c r="C26" s="348">
        <v>0</v>
      </c>
      <c r="D26" s="285">
        <v>0</v>
      </c>
      <c r="E26" s="286"/>
      <c r="F26" s="284">
        <v>0</v>
      </c>
      <c r="G26" s="287">
        <v>0</v>
      </c>
      <c r="H26" s="284">
        <v>0</v>
      </c>
      <c r="I26" s="287">
        <v>0</v>
      </c>
      <c r="J26" s="284">
        <v>0</v>
      </c>
      <c r="K26" s="287">
        <v>0</v>
      </c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9"/>
      <c r="T26" s="99"/>
    </row>
    <row r="27" spans="1:20" ht="15" customHeight="1" x14ac:dyDescent="0.3">
      <c r="A27" s="23"/>
      <c r="B27" s="347" t="s">
        <v>28</v>
      </c>
      <c r="C27" s="348">
        <v>0</v>
      </c>
      <c r="D27" s="285">
        <v>0</v>
      </c>
      <c r="E27" s="286"/>
      <c r="F27" s="284">
        <v>0</v>
      </c>
      <c r="G27" s="287">
        <v>0</v>
      </c>
      <c r="H27" s="284">
        <v>0</v>
      </c>
      <c r="I27" s="287">
        <v>0</v>
      </c>
      <c r="J27" s="284">
        <v>0</v>
      </c>
      <c r="K27" s="287">
        <v>0</v>
      </c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9"/>
      <c r="T27" s="99"/>
    </row>
    <row r="28" spans="1:20" ht="15" customHeight="1" x14ac:dyDescent="0.3">
      <c r="A28" s="23"/>
      <c r="B28" s="347" t="s">
        <v>172</v>
      </c>
      <c r="C28" s="348"/>
      <c r="D28" s="285">
        <v>0</v>
      </c>
      <c r="E28" s="286"/>
      <c r="F28" s="284">
        <v>0</v>
      </c>
      <c r="G28" s="287">
        <v>0</v>
      </c>
      <c r="H28" s="284">
        <v>0</v>
      </c>
      <c r="I28" s="287">
        <v>0</v>
      </c>
      <c r="J28" s="284">
        <v>0</v>
      </c>
      <c r="K28" s="287">
        <v>0</v>
      </c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9"/>
      <c r="T28" s="99"/>
    </row>
    <row r="29" spans="1:20" ht="15" customHeight="1" x14ac:dyDescent="0.3">
      <c r="A29" s="23"/>
      <c r="B29" s="347" t="s">
        <v>34</v>
      </c>
      <c r="C29" s="348">
        <v>0</v>
      </c>
      <c r="D29" s="285">
        <v>3</v>
      </c>
      <c r="E29" s="286">
        <v>2</v>
      </c>
      <c r="F29" s="284">
        <v>0</v>
      </c>
      <c r="G29" s="287">
        <v>0</v>
      </c>
      <c r="H29" s="284">
        <v>0</v>
      </c>
      <c r="I29" s="287">
        <v>0</v>
      </c>
      <c r="J29" s="284">
        <v>0</v>
      </c>
      <c r="K29" s="287">
        <v>0</v>
      </c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9"/>
      <c r="T29" s="99"/>
    </row>
    <row r="30" spans="1:20" ht="15" customHeight="1" x14ac:dyDescent="0.3">
      <c r="A30" s="23"/>
      <c r="B30" s="347" t="s">
        <v>35</v>
      </c>
      <c r="C30" s="348"/>
      <c r="D30" s="285">
        <v>0</v>
      </c>
      <c r="E30" s="286"/>
      <c r="F30" s="284">
        <v>0</v>
      </c>
      <c r="G30" s="287">
        <v>0</v>
      </c>
      <c r="H30" s="284">
        <v>0</v>
      </c>
      <c r="I30" s="287">
        <v>0</v>
      </c>
      <c r="J30" s="284">
        <v>0</v>
      </c>
      <c r="K30" s="287">
        <v>0</v>
      </c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9"/>
      <c r="T30" s="99"/>
    </row>
    <row r="31" spans="1:20" ht="15" customHeight="1" x14ac:dyDescent="0.3">
      <c r="A31" s="23"/>
      <c r="B31" s="125" t="s">
        <v>170</v>
      </c>
      <c r="C31" s="124"/>
      <c r="D31" s="285">
        <v>0</v>
      </c>
      <c r="E31" s="286"/>
      <c r="F31" s="284">
        <v>0</v>
      </c>
      <c r="G31" s="287">
        <v>0</v>
      </c>
      <c r="H31" s="284">
        <v>0</v>
      </c>
      <c r="I31" s="287">
        <v>0</v>
      </c>
      <c r="J31" s="284">
        <v>0</v>
      </c>
      <c r="K31" s="287">
        <v>0</v>
      </c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9"/>
      <c r="T31" s="99"/>
    </row>
    <row r="32" spans="1:20" ht="15" customHeight="1" x14ac:dyDescent="0.3">
      <c r="A32" s="23"/>
      <c r="B32" s="347" t="s">
        <v>30</v>
      </c>
      <c r="C32" s="348">
        <v>0</v>
      </c>
      <c r="D32" s="285">
        <v>0</v>
      </c>
      <c r="E32" s="286"/>
      <c r="F32" s="284">
        <v>0</v>
      </c>
      <c r="G32" s="287">
        <v>0</v>
      </c>
      <c r="H32" s="284">
        <v>0</v>
      </c>
      <c r="I32" s="287">
        <v>0</v>
      </c>
      <c r="J32" s="284">
        <v>0</v>
      </c>
      <c r="K32" s="287">
        <v>0</v>
      </c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9"/>
      <c r="T32" s="99"/>
    </row>
    <row r="33" spans="1:20" ht="15" customHeight="1" x14ac:dyDescent="0.3">
      <c r="A33" s="23"/>
      <c r="B33" s="347" t="s">
        <v>74</v>
      </c>
      <c r="C33" s="348">
        <v>0</v>
      </c>
      <c r="D33" s="285">
        <v>0</v>
      </c>
      <c r="E33" s="286"/>
      <c r="F33" s="284">
        <v>0</v>
      </c>
      <c r="G33" s="287">
        <v>0</v>
      </c>
      <c r="H33" s="284">
        <v>0</v>
      </c>
      <c r="I33" s="287">
        <v>0</v>
      </c>
      <c r="J33" s="284">
        <v>0</v>
      </c>
      <c r="K33" s="287">
        <v>0</v>
      </c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9"/>
      <c r="T33" s="99"/>
    </row>
    <row r="34" spans="1:20" ht="15" customHeight="1" x14ac:dyDescent="0.3">
      <c r="A34" s="23"/>
      <c r="B34" s="347" t="s">
        <v>75</v>
      </c>
      <c r="C34" s="348"/>
      <c r="D34" s="285">
        <v>0</v>
      </c>
      <c r="E34" s="286"/>
      <c r="F34" s="284">
        <v>0</v>
      </c>
      <c r="G34" s="287">
        <v>0</v>
      </c>
      <c r="H34" s="284">
        <v>0</v>
      </c>
      <c r="I34" s="287">
        <v>0</v>
      </c>
      <c r="J34" s="284">
        <v>0</v>
      </c>
      <c r="K34" s="287">
        <v>0</v>
      </c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9"/>
      <c r="T34" s="99"/>
    </row>
    <row r="35" spans="1:20" x14ac:dyDescent="0.3">
      <c r="A35" s="23"/>
      <c r="B35" s="125" t="s">
        <v>171</v>
      </c>
      <c r="C35" s="124"/>
      <c r="D35" s="285">
        <v>0</v>
      </c>
      <c r="E35" s="286"/>
      <c r="F35" s="284">
        <v>0</v>
      </c>
      <c r="G35" s="287">
        <v>0</v>
      </c>
      <c r="H35" s="284">
        <v>0</v>
      </c>
      <c r="I35" s="287">
        <v>0</v>
      </c>
      <c r="J35" s="284">
        <v>0</v>
      </c>
      <c r="K35" s="287">
        <v>0</v>
      </c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9"/>
      <c r="T35" s="99"/>
    </row>
    <row r="36" spans="1:20" ht="15" customHeight="1" x14ac:dyDescent="0.3">
      <c r="A36" s="23"/>
      <c r="B36" s="347" t="s">
        <v>76</v>
      </c>
      <c r="C36" s="348"/>
      <c r="D36" s="285">
        <v>0</v>
      </c>
      <c r="E36" s="286"/>
      <c r="F36" s="284">
        <v>0</v>
      </c>
      <c r="G36" s="287">
        <v>0</v>
      </c>
      <c r="H36" s="284">
        <v>0</v>
      </c>
      <c r="I36" s="287">
        <v>0</v>
      </c>
      <c r="J36" s="284">
        <v>0</v>
      </c>
      <c r="K36" s="287">
        <v>0</v>
      </c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9"/>
      <c r="T36" s="99"/>
    </row>
    <row r="37" spans="1:20" s="83" customFormat="1" ht="8.1" customHeight="1" x14ac:dyDescent="0.3">
      <c r="A37" s="80"/>
      <c r="B37" s="354">
        <f>COUNTA(B24:B36)</f>
        <v>13</v>
      </c>
      <c r="C37" s="355"/>
      <c r="D37" s="288"/>
      <c r="E37" s="288"/>
      <c r="F37" s="288"/>
      <c r="G37" s="289"/>
      <c r="H37" s="288"/>
      <c r="I37" s="289"/>
      <c r="J37" s="288"/>
      <c r="K37" s="289"/>
      <c r="L37" s="81"/>
      <c r="M37" s="82"/>
      <c r="N37" s="42"/>
      <c r="O37" s="51"/>
      <c r="P37" s="81"/>
      <c r="Q37" s="53"/>
      <c r="R37" s="106" t="b">
        <v>1</v>
      </c>
      <c r="S37" s="100"/>
      <c r="T37" s="100"/>
    </row>
    <row r="38" spans="1:20" x14ac:dyDescent="0.3">
      <c r="A38" s="356" t="s">
        <v>37</v>
      </c>
      <c r="B38" s="357"/>
      <c r="C38" s="358"/>
      <c r="D38" s="288"/>
      <c r="E38" s="288"/>
      <c r="F38" s="288"/>
      <c r="G38" s="289"/>
      <c r="H38" s="288"/>
      <c r="I38" s="289"/>
      <c r="J38" s="288"/>
      <c r="K38" s="289"/>
      <c r="L38" s="81"/>
      <c r="M38" s="82"/>
      <c r="N38" s="42"/>
      <c r="O38" s="51"/>
      <c r="P38" s="81"/>
      <c r="Q38" s="53"/>
      <c r="R38" s="16" t="b">
        <v>1</v>
      </c>
      <c r="S38" s="99"/>
      <c r="T38" s="99"/>
    </row>
    <row r="39" spans="1:20" ht="8.1" customHeight="1" x14ac:dyDescent="0.3">
      <c r="A39" s="120"/>
      <c r="B39" s="121"/>
      <c r="C39" s="122"/>
      <c r="D39" s="288"/>
      <c r="E39" s="288"/>
      <c r="F39" s="288"/>
      <c r="G39" s="289"/>
      <c r="H39" s="288"/>
      <c r="I39" s="289"/>
      <c r="J39" s="288"/>
      <c r="K39" s="289"/>
      <c r="L39" s="81"/>
      <c r="M39" s="82"/>
      <c r="N39" s="42"/>
      <c r="O39" s="51"/>
      <c r="P39" s="81"/>
      <c r="Q39" s="53"/>
      <c r="R39" s="16" t="b">
        <v>1</v>
      </c>
      <c r="S39" s="99"/>
      <c r="T39" s="99"/>
    </row>
    <row r="40" spans="1:20" ht="15" customHeight="1" x14ac:dyDescent="0.3">
      <c r="A40" s="27"/>
      <c r="B40" s="347" t="s">
        <v>43</v>
      </c>
      <c r="C40" s="348">
        <v>0</v>
      </c>
      <c r="D40" s="285">
        <v>2</v>
      </c>
      <c r="E40" s="286">
        <v>2</v>
      </c>
      <c r="F40" s="284">
        <v>0</v>
      </c>
      <c r="G40" s="287">
        <v>0</v>
      </c>
      <c r="H40" s="284">
        <v>0</v>
      </c>
      <c r="I40" s="287">
        <v>0</v>
      </c>
      <c r="J40" s="284">
        <v>0</v>
      </c>
      <c r="K40" s="287">
        <v>0</v>
      </c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9"/>
      <c r="T40" s="99"/>
    </row>
    <row r="41" spans="1:20" ht="15" customHeight="1" x14ac:dyDescent="0.3">
      <c r="A41" s="27"/>
      <c r="B41" s="347" t="s">
        <v>42</v>
      </c>
      <c r="C41" s="348">
        <v>0</v>
      </c>
      <c r="D41" s="285">
        <v>48</v>
      </c>
      <c r="E41" s="286">
        <v>48</v>
      </c>
      <c r="F41" s="284">
        <v>0</v>
      </c>
      <c r="G41" s="287">
        <v>0</v>
      </c>
      <c r="H41" s="284"/>
      <c r="I41" s="287">
        <v>0</v>
      </c>
      <c r="J41" s="284">
        <v>9</v>
      </c>
      <c r="K41" s="287">
        <v>9</v>
      </c>
      <c r="L41" s="55"/>
      <c r="M41" s="61"/>
      <c r="N41" s="70">
        <f>IF(ISERROR(L41+J41+H41+F41),"Invalid Input",L41+J41+H41+F41)</f>
        <v>9</v>
      </c>
      <c r="O41" s="71">
        <f>IF(ISERROR(G41+I41+K41+M41),"Invalid Input",G41+I41+K41+M41)</f>
        <v>9</v>
      </c>
      <c r="P41" s="68">
        <v>0</v>
      </c>
      <c r="Q41" s="53">
        <f>IF(ISERROR(P41-O41),"Invalid Input",(P41-O41))</f>
        <v>-9</v>
      </c>
      <c r="R41" s="16" t="b">
        <v>1</v>
      </c>
      <c r="S41" s="99"/>
      <c r="T41" s="99"/>
    </row>
    <row r="42" spans="1:20" ht="15" customHeight="1" x14ac:dyDescent="0.3">
      <c r="A42" s="27"/>
      <c r="B42" s="347" t="s">
        <v>77</v>
      </c>
      <c r="C42" s="348">
        <v>0</v>
      </c>
      <c r="D42" s="285">
        <v>190</v>
      </c>
      <c r="E42" s="286">
        <v>16</v>
      </c>
      <c r="F42" s="284">
        <v>0</v>
      </c>
      <c r="G42" s="287">
        <v>0</v>
      </c>
      <c r="H42" s="284">
        <v>0</v>
      </c>
      <c r="I42" s="287">
        <v>0</v>
      </c>
      <c r="J42" s="284">
        <v>4</v>
      </c>
      <c r="K42" s="287">
        <v>4</v>
      </c>
      <c r="L42" s="55"/>
      <c r="M42" s="61"/>
      <c r="N42" s="70">
        <f>IF(ISERROR(L42+J42+H42+F42),"Invalid Input",L42+J42+H42+F42)</f>
        <v>4</v>
      </c>
      <c r="O42" s="71">
        <f>IF(ISERROR(G42+I42+K42+M42),"Invalid Input",G42+I42+K42+M42)</f>
        <v>4</v>
      </c>
      <c r="P42" s="68">
        <v>0</v>
      </c>
      <c r="Q42" s="53">
        <f>IF(ISERROR(P42-O42),"Invalid Input",(P42-O42))</f>
        <v>-4</v>
      </c>
      <c r="R42" s="16" t="b">
        <v>1</v>
      </c>
      <c r="S42" s="99"/>
      <c r="T42" s="99"/>
    </row>
    <row r="43" spans="1:20" ht="15" customHeight="1" x14ac:dyDescent="0.3">
      <c r="A43" s="27"/>
      <c r="B43" s="347" t="s">
        <v>78</v>
      </c>
      <c r="C43" s="348">
        <v>0</v>
      </c>
      <c r="D43" s="285">
        <v>7</v>
      </c>
      <c r="E43" s="286">
        <v>1</v>
      </c>
      <c r="F43" s="284">
        <v>0</v>
      </c>
      <c r="G43" s="287">
        <v>0</v>
      </c>
      <c r="H43" s="284">
        <v>0</v>
      </c>
      <c r="I43" s="287">
        <v>0</v>
      </c>
      <c r="J43" s="284">
        <v>0</v>
      </c>
      <c r="K43" s="287">
        <v>0</v>
      </c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99"/>
      <c r="T43" s="99"/>
    </row>
    <row r="44" spans="1:20" x14ac:dyDescent="0.3">
      <c r="A44" s="27"/>
      <c r="B44" s="123"/>
      <c r="C44" s="124"/>
      <c r="D44" s="290"/>
      <c r="E44" s="290"/>
      <c r="F44" s="290"/>
      <c r="G44" s="291"/>
      <c r="H44" s="290"/>
      <c r="I44" s="291"/>
      <c r="J44" s="290"/>
      <c r="K44" s="291"/>
      <c r="L44" s="104"/>
      <c r="M44" s="105"/>
      <c r="N44" s="70"/>
      <c r="O44" s="71"/>
      <c r="P44" s="105"/>
      <c r="Q44" s="53"/>
      <c r="R44" s="16"/>
      <c r="S44" s="99"/>
      <c r="T44" s="99"/>
    </row>
    <row r="45" spans="1:20" ht="14.1" customHeight="1" x14ac:dyDescent="0.3">
      <c r="A45" s="356" t="s">
        <v>25</v>
      </c>
      <c r="B45" s="357"/>
      <c r="C45" s="358"/>
      <c r="D45" s="290"/>
      <c r="E45" s="290"/>
      <c r="F45" s="290"/>
      <c r="G45" s="291"/>
      <c r="H45" s="290"/>
      <c r="I45" s="291"/>
      <c r="J45" s="290"/>
      <c r="K45" s="291"/>
      <c r="L45" s="104"/>
      <c r="M45" s="105"/>
      <c r="N45" s="70"/>
      <c r="O45" s="71"/>
      <c r="P45" s="105"/>
      <c r="Q45" s="53"/>
      <c r="R45" s="16"/>
      <c r="S45" s="99"/>
      <c r="T45" s="99"/>
    </row>
    <row r="46" spans="1:20" ht="6.75" customHeight="1" x14ac:dyDescent="0.3">
      <c r="A46" s="120"/>
      <c r="B46" s="121"/>
      <c r="C46" s="122"/>
      <c r="D46" s="290"/>
      <c r="E46" s="290"/>
      <c r="F46" s="290"/>
      <c r="G46" s="291"/>
      <c r="H46" s="290"/>
      <c r="I46" s="291"/>
      <c r="J46" s="290"/>
      <c r="K46" s="291"/>
      <c r="L46" s="104"/>
      <c r="M46" s="105"/>
      <c r="N46" s="70"/>
      <c r="O46" s="71"/>
      <c r="P46" s="105"/>
      <c r="Q46" s="53"/>
      <c r="R46" s="16"/>
      <c r="S46" s="99"/>
      <c r="T46" s="99"/>
    </row>
    <row r="47" spans="1:20" ht="15" customHeight="1" x14ac:dyDescent="0.3">
      <c r="A47" s="27"/>
      <c r="B47" s="347" t="s">
        <v>39</v>
      </c>
      <c r="C47" s="348">
        <v>0</v>
      </c>
      <c r="D47" s="285">
        <v>0</v>
      </c>
      <c r="E47" s="286"/>
      <c r="F47" s="284"/>
      <c r="G47" s="287">
        <v>0</v>
      </c>
      <c r="H47" s="284">
        <v>0</v>
      </c>
      <c r="I47" s="287">
        <v>0</v>
      </c>
      <c r="J47" s="284">
        <v>0</v>
      </c>
      <c r="K47" s="287">
        <v>0</v>
      </c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9"/>
      <c r="T47" s="99"/>
    </row>
    <row r="48" spans="1:20" ht="15" customHeight="1" x14ac:dyDescent="0.3">
      <c r="A48" s="27"/>
      <c r="B48" s="347" t="s">
        <v>40</v>
      </c>
      <c r="C48" s="348">
        <v>0</v>
      </c>
      <c r="D48" s="285">
        <v>0</v>
      </c>
      <c r="E48" s="286"/>
      <c r="F48" s="284"/>
      <c r="G48" s="287">
        <v>0</v>
      </c>
      <c r="H48" s="284">
        <v>0</v>
      </c>
      <c r="I48" s="287">
        <v>0</v>
      </c>
      <c r="J48" s="284">
        <v>0</v>
      </c>
      <c r="K48" s="287">
        <v>0</v>
      </c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9"/>
      <c r="T48" s="99"/>
    </row>
    <row r="49" spans="1:20" ht="15" customHeight="1" x14ac:dyDescent="0.3">
      <c r="A49" s="17"/>
      <c r="B49" s="347" t="s">
        <v>41</v>
      </c>
      <c r="C49" s="348">
        <v>0</v>
      </c>
      <c r="D49" s="285">
        <v>0</v>
      </c>
      <c r="E49" s="286"/>
      <c r="F49" s="284"/>
      <c r="G49" s="287">
        <v>0</v>
      </c>
      <c r="H49" s="284">
        <v>0</v>
      </c>
      <c r="I49" s="287">
        <v>0</v>
      </c>
      <c r="J49" s="284">
        <v>0</v>
      </c>
      <c r="K49" s="287">
        <v>0</v>
      </c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1"/>
      <c r="T49" s="101"/>
    </row>
    <row r="50" spans="1:20" ht="8.1" customHeight="1" x14ac:dyDescent="0.3">
      <c r="A50" s="23"/>
      <c r="B50" s="345">
        <f>COUNTA(B40:B49)</f>
        <v>7</v>
      </c>
      <c r="C50" s="346"/>
      <c r="D50" s="288"/>
      <c r="E50" s="288"/>
      <c r="F50" s="288"/>
      <c r="G50" s="289"/>
      <c r="H50" s="288"/>
      <c r="I50" s="289"/>
      <c r="J50" s="288"/>
      <c r="K50" s="289"/>
      <c r="L50" s="81"/>
      <c r="M50" s="82"/>
      <c r="N50" s="42"/>
      <c r="O50" s="51"/>
      <c r="P50" s="81"/>
      <c r="Q50" s="53"/>
      <c r="R50" s="16" t="b">
        <v>1</v>
      </c>
      <c r="S50" s="101"/>
      <c r="T50" s="101"/>
    </row>
    <row r="51" spans="1:20" x14ac:dyDescent="0.3">
      <c r="A51" s="356" t="s">
        <v>20</v>
      </c>
      <c r="B51" s="357"/>
      <c r="C51" s="358"/>
      <c r="D51" s="288"/>
      <c r="E51" s="288"/>
      <c r="F51" s="288"/>
      <c r="G51" s="289"/>
      <c r="H51" s="288"/>
      <c r="I51" s="289"/>
      <c r="J51" s="288"/>
      <c r="K51" s="289"/>
      <c r="L51" s="81"/>
      <c r="M51" s="82"/>
      <c r="N51" s="42"/>
      <c r="O51" s="51"/>
      <c r="P51" s="81"/>
      <c r="Q51" s="53"/>
      <c r="R51" s="16"/>
      <c r="S51" s="101"/>
      <c r="T51" s="101"/>
    </row>
    <row r="52" spans="1:20" x14ac:dyDescent="0.3">
      <c r="A52" s="79" t="s">
        <v>15</v>
      </c>
      <c r="B52" s="121"/>
      <c r="C52" s="122"/>
      <c r="D52" s="288"/>
      <c r="E52" s="288"/>
      <c r="F52" s="288"/>
      <c r="G52" s="289"/>
      <c r="H52" s="288"/>
      <c r="I52" s="289"/>
      <c r="J52" s="288"/>
      <c r="K52" s="289"/>
      <c r="L52" s="81"/>
      <c r="M52" s="82"/>
      <c r="N52" s="42"/>
      <c r="O52" s="51"/>
      <c r="P52" s="81"/>
      <c r="Q52" s="53"/>
      <c r="R52" s="16" t="b">
        <v>1</v>
      </c>
      <c r="S52" s="101"/>
      <c r="T52" s="101"/>
    </row>
    <row r="53" spans="1:20" ht="26.25" customHeight="1" x14ac:dyDescent="0.3">
      <c r="A53" s="23"/>
      <c r="B53" s="347" t="s">
        <v>38</v>
      </c>
      <c r="C53" s="348">
        <v>0</v>
      </c>
      <c r="D53" s="285">
        <v>0</v>
      </c>
      <c r="E53" s="286"/>
      <c r="F53" s="284"/>
      <c r="G53" s="287"/>
      <c r="H53" s="284"/>
      <c r="I53" s="287"/>
      <c r="J53" s="284"/>
      <c r="K53" s="287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1"/>
      <c r="T53" s="101"/>
    </row>
    <row r="54" spans="1:20" ht="15" customHeight="1" x14ac:dyDescent="0.3">
      <c r="A54" s="27"/>
      <c r="B54" s="347" t="s">
        <v>44</v>
      </c>
      <c r="C54" s="348">
        <v>0</v>
      </c>
      <c r="D54" s="285">
        <v>0</v>
      </c>
      <c r="E54" s="286"/>
      <c r="F54" s="284"/>
      <c r="G54" s="287"/>
      <c r="H54" s="284"/>
      <c r="I54" s="287"/>
      <c r="J54" s="284"/>
      <c r="K54" s="287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1"/>
      <c r="T54" s="101"/>
    </row>
    <row r="55" spans="1:20" ht="8.1" customHeight="1" x14ac:dyDescent="0.3">
      <c r="A55" s="17"/>
      <c r="B55" s="345">
        <f>COUNTA(B53:B54)</f>
        <v>2</v>
      </c>
      <c r="C55" s="346"/>
      <c r="D55" s="288"/>
      <c r="E55" s="288"/>
      <c r="F55" s="288"/>
      <c r="G55" s="289"/>
      <c r="H55" s="288"/>
      <c r="I55" s="289"/>
      <c r="J55" s="288"/>
      <c r="K55" s="289"/>
      <c r="L55" s="81"/>
      <c r="M55" s="82"/>
      <c r="N55" s="42"/>
      <c r="O55" s="51"/>
      <c r="P55" s="81"/>
      <c r="Q55" s="53"/>
      <c r="R55" s="16" t="b">
        <v>1</v>
      </c>
      <c r="S55" s="101"/>
      <c r="T55" s="101"/>
    </row>
    <row r="56" spans="1:20" x14ac:dyDescent="0.3">
      <c r="A56" s="79" t="s">
        <v>16</v>
      </c>
      <c r="B56" s="37"/>
      <c r="C56" s="38"/>
      <c r="D56" s="288"/>
      <c r="E56" s="288"/>
      <c r="F56" s="288"/>
      <c r="G56" s="289"/>
      <c r="H56" s="288"/>
      <c r="I56" s="289"/>
      <c r="J56" s="288"/>
      <c r="K56" s="289"/>
      <c r="L56" s="81"/>
      <c r="M56" s="82"/>
      <c r="N56" s="42"/>
      <c r="O56" s="51"/>
      <c r="P56" s="81"/>
      <c r="Q56" s="53"/>
      <c r="R56" s="16" t="b">
        <v>1</v>
      </c>
      <c r="S56" s="101"/>
      <c r="T56" s="101"/>
    </row>
    <row r="57" spans="1:20" ht="25.5" customHeight="1" x14ac:dyDescent="0.3">
      <c r="A57" s="27"/>
      <c r="B57" s="341" t="s">
        <v>45</v>
      </c>
      <c r="C57" s="342"/>
      <c r="D57" s="285">
        <v>0</v>
      </c>
      <c r="E57" s="286"/>
      <c r="F57" s="284"/>
      <c r="G57" s="287"/>
      <c r="H57" s="284"/>
      <c r="I57" s="287"/>
      <c r="J57" s="284"/>
      <c r="K57" s="287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1"/>
      <c r="T57" s="101"/>
    </row>
    <row r="58" spans="1:20" ht="15" customHeight="1" x14ac:dyDescent="0.3">
      <c r="A58" s="27"/>
      <c r="B58" s="341" t="s">
        <v>46</v>
      </c>
      <c r="C58" s="342"/>
      <c r="D58" s="285">
        <v>0</v>
      </c>
      <c r="E58" s="286"/>
      <c r="F58" s="284"/>
      <c r="G58" s="287"/>
      <c r="H58" s="284"/>
      <c r="I58" s="287"/>
      <c r="J58" s="284"/>
      <c r="K58" s="287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1"/>
      <c r="T58" s="101"/>
    </row>
    <row r="59" spans="1:20" ht="12.75" customHeight="1" x14ac:dyDescent="0.3">
      <c r="A59" s="17"/>
      <c r="B59" s="345">
        <f>COUNTA(B57:C58)</f>
        <v>2</v>
      </c>
      <c r="C59" s="346"/>
      <c r="D59" s="282"/>
      <c r="E59" s="282"/>
      <c r="F59" s="282"/>
      <c r="G59" s="283"/>
      <c r="H59" s="282"/>
      <c r="I59" s="283"/>
      <c r="J59" s="282"/>
      <c r="K59" s="283"/>
      <c r="L59" s="42"/>
      <c r="M59" s="51"/>
      <c r="N59" s="42"/>
      <c r="O59" s="51"/>
      <c r="P59" s="42"/>
      <c r="Q59" s="53"/>
      <c r="R59" s="16" t="b">
        <v>1</v>
      </c>
      <c r="S59" s="101"/>
      <c r="T59" s="101"/>
    </row>
    <row r="60" spans="1:20" x14ac:dyDescent="0.3">
      <c r="A60" s="79" t="s">
        <v>17</v>
      </c>
      <c r="B60" s="45"/>
      <c r="C60" s="38"/>
      <c r="D60" s="282"/>
      <c r="E60" s="282"/>
      <c r="F60" s="282"/>
      <c r="G60" s="283"/>
      <c r="H60" s="282"/>
      <c r="I60" s="283"/>
      <c r="J60" s="282"/>
      <c r="K60" s="283"/>
      <c r="L60" s="42"/>
      <c r="M60" s="51"/>
      <c r="N60" s="42"/>
      <c r="O60" s="51"/>
      <c r="P60" s="42"/>
      <c r="Q60" s="53"/>
      <c r="R60" s="16" t="b">
        <v>1</v>
      </c>
      <c r="S60" s="101"/>
      <c r="T60" s="101"/>
    </row>
    <row r="61" spans="1:20" x14ac:dyDescent="0.3">
      <c r="A61" s="27"/>
      <c r="B61" s="343" t="s">
        <v>80</v>
      </c>
      <c r="C61" s="344"/>
      <c r="D61" s="285">
        <v>2000</v>
      </c>
      <c r="E61" s="286">
        <v>1700</v>
      </c>
      <c r="F61" s="284">
        <v>1700</v>
      </c>
      <c r="G61" s="287">
        <v>1700</v>
      </c>
      <c r="H61" s="284">
        <v>1700</v>
      </c>
      <c r="I61" s="287">
        <v>1743</v>
      </c>
      <c r="J61" s="284">
        <v>1700</v>
      </c>
      <c r="K61" s="287">
        <v>1744</v>
      </c>
      <c r="L61" s="55"/>
      <c r="M61" s="61"/>
      <c r="N61" s="70">
        <f>IF(ISERROR(L61+J61+H61+F61),"Invalid Input",L61+J61+H61+F61)</f>
        <v>5100</v>
      </c>
      <c r="O61" s="71">
        <f>IF(ISERROR(G61+I61+K61+M61),"Invalid Input",G61+I61+K61+M61)</f>
        <v>5187</v>
      </c>
      <c r="P61" s="68">
        <v>0</v>
      </c>
      <c r="Q61" s="53">
        <f>IF(ISERROR(P61-O61),"Invalid Input",(P61-O61))</f>
        <v>-5187</v>
      </c>
      <c r="R61" s="16" t="b">
        <v>1</v>
      </c>
      <c r="S61" s="101"/>
      <c r="T61" s="101"/>
    </row>
    <row r="62" spans="1:20" x14ac:dyDescent="0.3">
      <c r="A62" s="27"/>
      <c r="B62" s="343" t="s">
        <v>79</v>
      </c>
      <c r="C62" s="344"/>
      <c r="D62" s="285">
        <v>2</v>
      </c>
      <c r="E62" s="286">
        <v>2</v>
      </c>
      <c r="F62" s="284">
        <v>1</v>
      </c>
      <c r="G62" s="287">
        <v>1</v>
      </c>
      <c r="H62" s="284">
        <v>1</v>
      </c>
      <c r="I62" s="287">
        <v>1</v>
      </c>
      <c r="J62" s="284">
        <v>1</v>
      </c>
      <c r="K62" s="287">
        <v>1</v>
      </c>
      <c r="L62" s="55"/>
      <c r="M62" s="61"/>
      <c r="N62" s="70">
        <f>IF(ISERROR(L62+J62+H62+F62),"Invalid Input",L62+J62+H62+F62)</f>
        <v>3</v>
      </c>
      <c r="O62" s="71">
        <f>IF(ISERROR(G62+I62+K62+M62),"Invalid Input",G62+I62+K62+M62)</f>
        <v>3</v>
      </c>
      <c r="P62" s="68">
        <v>0</v>
      </c>
      <c r="Q62" s="53">
        <f>IF(ISERROR(P62-O62),"Invalid Input",(P62-O62))</f>
        <v>-3</v>
      </c>
      <c r="R62" s="16" t="b">
        <v>1</v>
      </c>
      <c r="S62" s="101"/>
      <c r="T62" s="101"/>
    </row>
    <row r="63" spans="1:20" x14ac:dyDescent="0.3">
      <c r="A63" s="27"/>
      <c r="B63" s="343" t="s">
        <v>81</v>
      </c>
      <c r="C63" s="344"/>
      <c r="D63" s="285">
        <v>733</v>
      </c>
      <c r="E63" s="286">
        <v>733</v>
      </c>
      <c r="F63" s="284">
        <v>733</v>
      </c>
      <c r="G63" s="287">
        <v>733</v>
      </c>
      <c r="H63" s="284">
        <v>733</v>
      </c>
      <c r="I63" s="287">
        <v>733</v>
      </c>
      <c r="J63" s="284">
        <v>733</v>
      </c>
      <c r="K63" s="287">
        <v>733</v>
      </c>
      <c r="L63" s="55"/>
      <c r="M63" s="61"/>
      <c r="N63" s="70">
        <f>IF(ISERROR(L63+J63+H63+F63),"Invalid Input",L63+J63+H63+F63)</f>
        <v>2199</v>
      </c>
      <c r="O63" s="71">
        <f>IF(ISERROR(G63+I63+K63+M63),"Invalid Input",G63+I63+K63+M63)</f>
        <v>2199</v>
      </c>
      <c r="P63" s="68">
        <v>0</v>
      </c>
      <c r="Q63" s="53">
        <f>IF(ISERROR(P63-O63),"Invalid Input",(P63-O63))</f>
        <v>-2199</v>
      </c>
      <c r="R63" s="16"/>
      <c r="S63" s="101"/>
      <c r="T63" s="101"/>
    </row>
    <row r="64" spans="1:20" ht="15" customHeight="1" x14ac:dyDescent="0.3">
      <c r="A64" s="27"/>
      <c r="B64" s="345">
        <f>COUNTA(B61:C62)</f>
        <v>2</v>
      </c>
      <c r="C64" s="346"/>
      <c r="D64" s="282"/>
      <c r="E64" s="282"/>
      <c r="F64" s="282"/>
      <c r="G64" s="283"/>
      <c r="H64" s="282"/>
      <c r="I64" s="283"/>
      <c r="J64" s="282"/>
      <c r="K64" s="283"/>
      <c r="L64" s="42"/>
      <c r="M64" s="51"/>
      <c r="N64" s="42"/>
      <c r="O64" s="51"/>
      <c r="P64" s="42"/>
      <c r="Q64" s="53"/>
      <c r="R64" s="16" t="b">
        <v>1</v>
      </c>
      <c r="S64" s="101"/>
      <c r="T64" s="101"/>
    </row>
    <row r="65" spans="1:20" x14ac:dyDescent="0.3">
      <c r="A65" s="79" t="s">
        <v>18</v>
      </c>
      <c r="B65" s="37"/>
      <c r="C65" s="38"/>
      <c r="D65" s="288"/>
      <c r="E65" s="288"/>
      <c r="F65" s="288"/>
      <c r="G65" s="289"/>
      <c r="H65" s="288"/>
      <c r="I65" s="289"/>
      <c r="J65" s="288"/>
      <c r="K65" s="289"/>
      <c r="L65" s="81"/>
      <c r="M65" s="82"/>
      <c r="N65" s="42"/>
      <c r="O65" s="51"/>
      <c r="P65" s="81"/>
      <c r="Q65" s="53"/>
      <c r="R65" s="16" t="b">
        <v>1</v>
      </c>
      <c r="S65" s="101"/>
      <c r="T65" s="101"/>
    </row>
    <row r="66" spans="1:20" x14ac:dyDescent="0.3">
      <c r="A66" s="27"/>
      <c r="B66" s="37" t="s">
        <v>85</v>
      </c>
      <c r="C66" s="38"/>
      <c r="D66" s="285">
        <v>14000</v>
      </c>
      <c r="E66" s="286">
        <v>1091</v>
      </c>
      <c r="F66" s="284">
        <v>0</v>
      </c>
      <c r="G66" s="287">
        <v>0</v>
      </c>
      <c r="H66" s="284">
        <v>0</v>
      </c>
      <c r="I66" s="287">
        <v>0</v>
      </c>
      <c r="J66" s="284">
        <v>0</v>
      </c>
      <c r="K66" s="287">
        <v>0</v>
      </c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1"/>
      <c r="T66" s="101"/>
    </row>
    <row r="67" spans="1:20" x14ac:dyDescent="0.3">
      <c r="A67" s="27"/>
      <c r="B67" s="37" t="s">
        <v>82</v>
      </c>
      <c r="C67" s="38"/>
      <c r="D67" s="285">
        <v>9</v>
      </c>
      <c r="E67" s="286"/>
      <c r="F67" s="284">
        <v>0</v>
      </c>
      <c r="G67" s="287">
        <v>0</v>
      </c>
      <c r="H67" s="284">
        <v>0</v>
      </c>
      <c r="I67" s="287">
        <v>0</v>
      </c>
      <c r="J67" s="284">
        <v>0</v>
      </c>
      <c r="K67" s="287">
        <v>0</v>
      </c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1"/>
      <c r="T67" s="101"/>
    </row>
    <row r="68" spans="1:20" x14ac:dyDescent="0.3">
      <c r="A68" s="23"/>
      <c r="B68" s="37" t="s">
        <v>83</v>
      </c>
      <c r="C68" s="38"/>
      <c r="D68" s="285">
        <v>0</v>
      </c>
      <c r="E68" s="286">
        <v>2500</v>
      </c>
      <c r="F68" s="284">
        <v>0</v>
      </c>
      <c r="G68" s="287">
        <v>0</v>
      </c>
      <c r="H68" s="284">
        <v>3758</v>
      </c>
      <c r="I68" s="287">
        <v>3142</v>
      </c>
      <c r="J68" s="284">
        <v>3758</v>
      </c>
      <c r="K68" s="287">
        <v>3092</v>
      </c>
      <c r="L68" s="55"/>
      <c r="M68" s="61"/>
      <c r="N68" s="70">
        <f>IF(ISERROR(L68+J68+H68+F68),"Invalid Input",L68+J68+H68+F68)</f>
        <v>7516</v>
      </c>
      <c r="O68" s="71">
        <f>IF(ISERROR(G68+I68+K68+M68),"Invalid Input",G68+I68+K68+M68)</f>
        <v>6234</v>
      </c>
      <c r="P68" s="68">
        <v>0</v>
      </c>
      <c r="Q68" s="53">
        <f>IF(ISERROR(P68-O68),"Invalid Input",(P68-O68))</f>
        <v>-6234</v>
      </c>
      <c r="R68" s="16" t="b">
        <v>1</v>
      </c>
      <c r="S68" s="101"/>
      <c r="T68" s="101"/>
    </row>
    <row r="69" spans="1:20" x14ac:dyDescent="0.3">
      <c r="A69" s="17"/>
      <c r="B69" s="37" t="s">
        <v>84</v>
      </c>
      <c r="C69" s="38"/>
      <c r="D69" s="285">
        <v>0</v>
      </c>
      <c r="E69" s="286"/>
      <c r="F69" s="284"/>
      <c r="G69" s="287"/>
      <c r="H69" s="284">
        <v>0</v>
      </c>
      <c r="I69" s="287">
        <v>0</v>
      </c>
      <c r="J69" s="284">
        <v>0</v>
      </c>
      <c r="K69" s="287">
        <v>0</v>
      </c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1"/>
      <c r="T69" s="101"/>
    </row>
    <row r="70" spans="1:20" x14ac:dyDescent="0.3">
      <c r="D70" s="282"/>
      <c r="E70" s="282"/>
      <c r="F70" s="282"/>
      <c r="G70" s="283"/>
      <c r="H70" s="282"/>
      <c r="I70" s="283"/>
      <c r="J70" s="282"/>
      <c r="K70" s="283"/>
      <c r="L70" s="42"/>
      <c r="M70" s="51"/>
      <c r="N70" s="42"/>
      <c r="O70" s="51"/>
      <c r="P70" s="42"/>
      <c r="Q70" s="53"/>
      <c r="R70" s="16"/>
      <c r="S70" s="101"/>
      <c r="T70" s="101"/>
    </row>
    <row r="71" spans="1:20" x14ac:dyDescent="0.3">
      <c r="A71" s="79" t="s">
        <v>26</v>
      </c>
      <c r="B71" s="37"/>
      <c r="C71" s="38"/>
      <c r="D71" s="288"/>
      <c r="E71" s="288"/>
      <c r="F71" s="288"/>
      <c r="G71" s="289"/>
      <c r="H71" s="288"/>
      <c r="I71" s="289"/>
      <c r="J71" s="288"/>
      <c r="K71" s="289"/>
      <c r="L71" s="81"/>
      <c r="M71" s="82"/>
      <c r="N71" s="42"/>
      <c r="O71" s="51"/>
      <c r="P71" s="81"/>
      <c r="Q71" s="53"/>
      <c r="R71" s="16" t="b">
        <v>1</v>
      </c>
      <c r="S71" s="101"/>
      <c r="T71" s="101"/>
    </row>
    <row r="72" spans="1:20" ht="14.1" customHeight="1" x14ac:dyDescent="0.3">
      <c r="A72" s="23"/>
      <c r="B72" s="343" t="s">
        <v>47</v>
      </c>
      <c r="C72" s="344"/>
      <c r="D72" s="285">
        <v>10</v>
      </c>
      <c r="E72" s="286">
        <v>4</v>
      </c>
      <c r="F72" s="284">
        <v>0</v>
      </c>
      <c r="G72" s="287">
        <v>0</v>
      </c>
      <c r="H72" s="284">
        <v>0</v>
      </c>
      <c r="I72" s="287">
        <v>1</v>
      </c>
      <c r="J72" s="284">
        <v>4</v>
      </c>
      <c r="K72" s="287">
        <v>2</v>
      </c>
      <c r="L72" s="55"/>
      <c r="M72" s="61"/>
      <c r="N72" s="70">
        <f t="shared" ref="N72:N83" si="4">IF(ISERROR(L72+J72+H72+F72),"Invalid Input",L72+J72+H72+F72)</f>
        <v>4</v>
      </c>
      <c r="O72" s="71">
        <f t="shared" ref="O72:O83" si="5">IF(ISERROR(G72+I72+K72+M72),"Invalid Input",G72+I72+K72+M72)</f>
        <v>3</v>
      </c>
      <c r="P72" s="68">
        <v>0</v>
      </c>
      <c r="Q72" s="53">
        <f t="shared" ref="Q72:Q83" si="6">IF(ISERROR(P72-O72),"Invalid Input",(P72-O72))</f>
        <v>-3</v>
      </c>
      <c r="R72" s="16" t="b">
        <v>1</v>
      </c>
      <c r="S72" s="101"/>
      <c r="T72" s="101"/>
    </row>
    <row r="73" spans="1:20" x14ac:dyDescent="0.3">
      <c r="A73" s="27"/>
      <c r="B73" s="343" t="s">
        <v>48</v>
      </c>
      <c r="C73" s="344"/>
      <c r="D73" s="285">
        <v>34</v>
      </c>
      <c r="E73" s="286">
        <v>4</v>
      </c>
      <c r="F73" s="284">
        <v>0</v>
      </c>
      <c r="G73" s="287">
        <v>0</v>
      </c>
      <c r="H73" s="284">
        <v>0</v>
      </c>
      <c r="I73" s="287">
        <v>0</v>
      </c>
      <c r="J73" s="284">
        <v>0</v>
      </c>
      <c r="K73" s="287">
        <v>1</v>
      </c>
      <c r="L73" s="55"/>
      <c r="M73" s="61"/>
      <c r="N73" s="70">
        <f t="shared" si="4"/>
        <v>0</v>
      </c>
      <c r="O73" s="71">
        <f t="shared" si="5"/>
        <v>1</v>
      </c>
      <c r="P73" s="68">
        <v>0</v>
      </c>
      <c r="Q73" s="53">
        <f t="shared" si="6"/>
        <v>-1</v>
      </c>
      <c r="R73" s="16" t="b">
        <v>1</v>
      </c>
      <c r="S73" s="101"/>
      <c r="T73" s="101"/>
    </row>
    <row r="74" spans="1:20" x14ac:dyDescent="0.3">
      <c r="A74" s="27"/>
      <c r="B74" s="343" t="s">
        <v>49</v>
      </c>
      <c r="C74" s="344"/>
      <c r="D74" s="285">
        <v>0</v>
      </c>
      <c r="E74" s="286"/>
      <c r="F74" s="284"/>
      <c r="G74" s="287">
        <v>0</v>
      </c>
      <c r="H74" s="284">
        <v>0</v>
      </c>
      <c r="I74" s="287">
        <v>0</v>
      </c>
      <c r="J74" s="284">
        <v>0</v>
      </c>
      <c r="K74" s="287">
        <v>0</v>
      </c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1"/>
      <c r="T74" s="101"/>
    </row>
    <row r="75" spans="1:20" x14ac:dyDescent="0.3">
      <c r="A75" s="27"/>
      <c r="B75" s="343" t="s">
        <v>50</v>
      </c>
      <c r="C75" s="344"/>
      <c r="D75" s="285">
        <v>0</v>
      </c>
      <c r="E75" s="286"/>
      <c r="F75" s="284">
        <v>0</v>
      </c>
      <c r="G75" s="287">
        <v>0</v>
      </c>
      <c r="H75" s="284">
        <v>0</v>
      </c>
      <c r="I75" s="287">
        <v>0</v>
      </c>
      <c r="J75" s="284">
        <v>0</v>
      </c>
      <c r="K75" s="287">
        <v>0</v>
      </c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1"/>
      <c r="T75" s="101"/>
    </row>
    <row r="76" spans="1:20" ht="26.25" customHeight="1" x14ac:dyDescent="0.3">
      <c r="A76" s="17"/>
      <c r="B76" s="347" t="s">
        <v>51</v>
      </c>
      <c r="C76" s="348"/>
      <c r="D76" s="285">
        <v>0</v>
      </c>
      <c r="E76" s="286"/>
      <c r="F76" s="284">
        <v>0</v>
      </c>
      <c r="G76" s="287">
        <v>0</v>
      </c>
      <c r="H76" s="284">
        <v>0</v>
      </c>
      <c r="I76" s="287">
        <v>0</v>
      </c>
      <c r="J76" s="284">
        <v>0</v>
      </c>
      <c r="K76" s="287">
        <v>0</v>
      </c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1"/>
      <c r="T76" s="101"/>
    </row>
    <row r="77" spans="1:20" x14ac:dyDescent="0.3">
      <c r="A77" s="27"/>
      <c r="B77" s="343" t="s">
        <v>52</v>
      </c>
      <c r="C77" s="344"/>
      <c r="D77" s="285">
        <v>0</v>
      </c>
      <c r="E77" s="286">
        <v>0</v>
      </c>
      <c r="F77" s="284">
        <v>0</v>
      </c>
      <c r="G77" s="287">
        <v>0</v>
      </c>
      <c r="H77" s="284">
        <v>0</v>
      </c>
      <c r="I77" s="287">
        <v>0</v>
      </c>
      <c r="J77" s="284">
        <v>0</v>
      </c>
      <c r="K77" s="287">
        <v>0</v>
      </c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1"/>
      <c r="T77" s="101"/>
    </row>
    <row r="78" spans="1:20" x14ac:dyDescent="0.3">
      <c r="A78" s="27"/>
      <c r="B78" s="343" t="s">
        <v>53</v>
      </c>
      <c r="C78" s="344"/>
      <c r="D78" s="285">
        <v>0</v>
      </c>
      <c r="E78" s="286"/>
      <c r="F78" s="284">
        <v>0</v>
      </c>
      <c r="G78" s="287">
        <v>0</v>
      </c>
      <c r="H78" s="284">
        <v>0</v>
      </c>
      <c r="I78" s="287">
        <v>0</v>
      </c>
      <c r="J78" s="284">
        <v>0</v>
      </c>
      <c r="K78" s="287">
        <v>0</v>
      </c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1"/>
      <c r="T78" s="101"/>
    </row>
    <row r="79" spans="1:20" x14ac:dyDescent="0.3">
      <c r="A79" s="17"/>
      <c r="B79" s="343" t="s">
        <v>54</v>
      </c>
      <c r="C79" s="344"/>
      <c r="D79" s="285">
        <v>0</v>
      </c>
      <c r="E79" s="286"/>
      <c r="F79" s="284">
        <v>0</v>
      </c>
      <c r="G79" s="287">
        <v>0</v>
      </c>
      <c r="H79" s="284">
        <v>0</v>
      </c>
      <c r="I79" s="287">
        <v>0</v>
      </c>
      <c r="J79" s="284">
        <v>0</v>
      </c>
      <c r="K79" s="287">
        <v>0</v>
      </c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1"/>
      <c r="T79" s="101"/>
    </row>
    <row r="80" spans="1:20" x14ac:dyDescent="0.3">
      <c r="A80" s="27"/>
      <c r="B80" s="343" t="s">
        <v>55</v>
      </c>
      <c r="C80" s="344"/>
      <c r="D80" s="285">
        <v>0</v>
      </c>
      <c r="E80" s="286"/>
      <c r="F80" s="284">
        <v>0</v>
      </c>
      <c r="G80" s="287">
        <v>0</v>
      </c>
      <c r="H80" s="284">
        <v>0</v>
      </c>
      <c r="I80" s="287">
        <v>0</v>
      </c>
      <c r="J80" s="284">
        <v>0</v>
      </c>
      <c r="K80" s="287">
        <v>0</v>
      </c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1"/>
      <c r="T80" s="101"/>
    </row>
    <row r="81" spans="1:20" x14ac:dyDescent="0.3">
      <c r="A81" s="27"/>
      <c r="B81" s="343" t="s">
        <v>56</v>
      </c>
      <c r="C81" s="344"/>
      <c r="D81" s="285">
        <v>0</v>
      </c>
      <c r="E81" s="286"/>
      <c r="F81" s="284">
        <v>0</v>
      </c>
      <c r="G81" s="287">
        <v>0</v>
      </c>
      <c r="H81" s="284">
        <v>0</v>
      </c>
      <c r="I81" s="287">
        <v>0</v>
      </c>
      <c r="J81" s="284">
        <v>0</v>
      </c>
      <c r="K81" s="287">
        <v>0</v>
      </c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1"/>
      <c r="T81" s="101"/>
    </row>
    <row r="82" spans="1:20" x14ac:dyDescent="0.3">
      <c r="A82" s="27"/>
      <c r="B82" s="343" t="s">
        <v>57</v>
      </c>
      <c r="C82" s="344"/>
      <c r="D82" s="285">
        <v>0</v>
      </c>
      <c r="E82" s="286">
        <v>0</v>
      </c>
      <c r="F82" s="284">
        <v>0</v>
      </c>
      <c r="G82" s="287">
        <v>0</v>
      </c>
      <c r="H82" s="284">
        <v>0</v>
      </c>
      <c r="I82" s="287">
        <v>0</v>
      </c>
      <c r="J82" s="284"/>
      <c r="K82" s="287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1"/>
      <c r="T82" s="101"/>
    </row>
    <row r="83" spans="1:20" x14ac:dyDescent="0.3">
      <c r="A83" s="27"/>
      <c r="B83" s="343" t="s">
        <v>58</v>
      </c>
      <c r="C83" s="344"/>
      <c r="D83" s="285">
        <v>0</v>
      </c>
      <c r="E83" s="286"/>
      <c r="F83" s="284"/>
      <c r="G83" s="287"/>
      <c r="H83" s="284"/>
      <c r="I83" s="287"/>
      <c r="J83" s="284"/>
      <c r="K83" s="287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1"/>
      <c r="T83" s="101"/>
    </row>
    <row r="84" spans="1:20" ht="12" customHeight="1" x14ac:dyDescent="0.3">
      <c r="A84" s="27"/>
      <c r="B84" s="345">
        <f>COUNTA(B72:C83)</f>
        <v>12</v>
      </c>
      <c r="C84" s="346"/>
      <c r="D84" s="282"/>
      <c r="E84" s="282"/>
      <c r="F84" s="282"/>
      <c r="G84" s="283"/>
      <c r="H84" s="282"/>
      <c r="I84" s="283"/>
      <c r="J84" s="282"/>
      <c r="K84" s="283"/>
      <c r="L84" s="42"/>
      <c r="M84" s="51"/>
      <c r="N84" s="42"/>
      <c r="O84" s="51"/>
      <c r="P84" s="42"/>
      <c r="Q84" s="53"/>
      <c r="R84" s="16" t="b">
        <v>1</v>
      </c>
      <c r="S84" s="101"/>
      <c r="T84" s="101"/>
    </row>
    <row r="85" spans="1:20" x14ac:dyDescent="0.3">
      <c r="A85" s="79" t="s">
        <v>21</v>
      </c>
      <c r="B85" s="37"/>
      <c r="C85" s="38"/>
      <c r="D85" s="282"/>
      <c r="E85" s="282"/>
      <c r="F85" s="282"/>
      <c r="G85" s="283"/>
      <c r="H85" s="282"/>
      <c r="I85" s="283"/>
      <c r="J85" s="282"/>
      <c r="K85" s="283"/>
      <c r="L85" s="42"/>
      <c r="M85" s="51"/>
      <c r="N85" s="42"/>
      <c r="O85" s="51"/>
      <c r="P85" s="42"/>
      <c r="Q85" s="53"/>
      <c r="R85" s="16" t="b">
        <v>1</v>
      </c>
      <c r="S85" s="101"/>
      <c r="T85" s="101"/>
    </row>
    <row r="86" spans="1:20" ht="30" customHeight="1" x14ac:dyDescent="0.3">
      <c r="A86" s="27"/>
      <c r="B86" s="341" t="s">
        <v>59</v>
      </c>
      <c r="C86" s="342"/>
      <c r="D86" s="285">
        <v>14000</v>
      </c>
      <c r="E86" s="286">
        <v>331</v>
      </c>
      <c r="F86" s="284">
        <v>331</v>
      </c>
      <c r="G86" s="287">
        <v>331</v>
      </c>
      <c r="H86" s="284">
        <v>331</v>
      </c>
      <c r="I86" s="287">
        <v>331</v>
      </c>
      <c r="J86" s="284">
        <v>331</v>
      </c>
      <c r="K86" s="287">
        <v>376</v>
      </c>
      <c r="L86" s="55"/>
      <c r="M86" s="61"/>
      <c r="N86" s="70">
        <f>IF(ISERROR(L86+J86+H86+F86),"Invalid Input",L86+J86+H86+F86)</f>
        <v>993</v>
      </c>
      <c r="O86" s="71">
        <f>IF(ISERROR(G86+I86+K86+M86),"Invalid Input",G86+I86+K86+M86)</f>
        <v>1038</v>
      </c>
      <c r="P86" s="68">
        <v>0</v>
      </c>
      <c r="Q86" s="53">
        <f>IF(ISERROR(P86-O86),"Invalid Input",(P86-O86))</f>
        <v>-1038</v>
      </c>
      <c r="R86" s="16" t="b">
        <v>1</v>
      </c>
      <c r="S86" s="101"/>
      <c r="T86" s="101"/>
    </row>
    <row r="87" spans="1:20" ht="12.75" customHeight="1" x14ac:dyDescent="0.3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2"/>
      <c r="T87" s="102"/>
    </row>
    <row r="88" spans="1:20" x14ac:dyDescent="0.3">
      <c r="A88" s="74" t="str">
        <f>SheetNames!A40</f>
        <v>EC442</v>
      </c>
    </row>
  </sheetData>
  <mergeCells count="48"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40:C40"/>
    <mergeCell ref="B41:C41"/>
    <mergeCell ref="B47:C47"/>
    <mergeCell ref="B48:C48"/>
    <mergeCell ref="A38:C38"/>
    <mergeCell ref="B42:C42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theme="6" tint="-0.249977111117893"/>
    <pageSetUpPr fitToPage="1"/>
  </sheetPr>
  <dimension ref="A1:T88"/>
  <sheetViews>
    <sheetView showGridLines="0" tabSelected="1" zoomScale="89" zoomScaleNormal="89" workbookViewId="0"/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7" customWidth="1"/>
    <col min="20" max="20" width="35" style="87" customWidth="1"/>
    <col min="21" max="16384" width="16.5546875" style="2"/>
  </cols>
  <sheetData>
    <row r="1" spans="1:20" x14ac:dyDescent="0.3">
      <c r="A1" s="65" t="str">
        <f>A88&amp;" - "&amp;VLOOKUP(A88,SheetNames!A2:C43,3,FALSE)</f>
        <v>EC443 - Mbizana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3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28.2" x14ac:dyDescent="0.3">
      <c r="D4" s="88" t="s">
        <v>33</v>
      </c>
    </row>
    <row r="5" spans="1:20" ht="27.6" x14ac:dyDescent="0.3">
      <c r="C5" s="126" t="s">
        <v>62</v>
      </c>
      <c r="D5" s="302">
        <v>46000</v>
      </c>
      <c r="E5" s="91" t="s">
        <v>36</v>
      </c>
    </row>
    <row r="6" spans="1:20" x14ac:dyDescent="0.3">
      <c r="C6" s="126" t="s">
        <v>29</v>
      </c>
      <c r="D6" s="303">
        <v>112</v>
      </c>
      <c r="E6" s="90" t="s">
        <v>32</v>
      </c>
    </row>
    <row r="7" spans="1:20" ht="27.6" x14ac:dyDescent="0.3">
      <c r="A7" s="67"/>
      <c r="B7" s="62"/>
      <c r="C7" s="129" t="s">
        <v>63</v>
      </c>
      <c r="D7" s="304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3">
      <c r="A8" s="67"/>
      <c r="B8" s="62"/>
      <c r="C8" s="119" t="s">
        <v>64</v>
      </c>
      <c r="D8" s="304">
        <v>46000</v>
      </c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3">
      <c r="A9" s="67"/>
      <c r="B9" s="62"/>
      <c r="C9" s="131" t="s">
        <v>65</v>
      </c>
      <c r="D9" s="304">
        <v>10235</v>
      </c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3">
      <c r="A10" s="67"/>
      <c r="B10" s="62"/>
      <c r="C10" s="129" t="s">
        <v>66</v>
      </c>
      <c r="D10" s="304">
        <v>800</v>
      </c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3">
      <c r="A11" s="67"/>
      <c r="B11" s="62"/>
      <c r="C11" s="129" t="s">
        <v>67</v>
      </c>
      <c r="D11" s="302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3">
      <c r="A12" s="67"/>
      <c r="B12" s="62"/>
      <c r="C12" s="129" t="s">
        <v>68</v>
      </c>
      <c r="D12" s="304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3">
      <c r="A13" s="67"/>
      <c r="B13" s="62"/>
      <c r="C13" s="129" t="s">
        <v>69</v>
      </c>
      <c r="D13" s="304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x14ac:dyDescent="0.3">
      <c r="A14" s="67"/>
      <c r="B14" s="62"/>
      <c r="C14" s="129" t="s">
        <v>70</v>
      </c>
      <c r="D14" s="304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3">
      <c r="A15" s="67"/>
      <c r="B15" s="62"/>
      <c r="C15" s="126" t="s">
        <v>71</v>
      </c>
      <c r="D15" s="304">
        <v>1255</v>
      </c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3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3">
      <c r="A17" s="67" t="s">
        <v>180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8" x14ac:dyDescent="0.3">
      <c r="A18" s="4" t="s">
        <v>0</v>
      </c>
      <c r="B18" s="5"/>
      <c r="C18" s="5"/>
      <c r="D18" s="46" t="s">
        <v>174</v>
      </c>
      <c r="E18" s="8" t="s">
        <v>181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182</v>
      </c>
      <c r="P18" s="7" t="s">
        <v>175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3">
      <c r="A22" s="349" t="s">
        <v>19</v>
      </c>
      <c r="B22" s="350"/>
      <c r="C22" s="351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3">
      <c r="A24" s="23"/>
      <c r="B24" s="347" t="s">
        <v>72</v>
      </c>
      <c r="C24" s="348">
        <v>0</v>
      </c>
      <c r="D24" s="295">
        <v>75</v>
      </c>
      <c r="E24" s="296">
        <v>75</v>
      </c>
      <c r="F24" s="294">
        <v>0</v>
      </c>
      <c r="G24" s="297">
        <v>0</v>
      </c>
      <c r="H24" s="294">
        <v>0</v>
      </c>
      <c r="I24" s="297">
        <v>0</v>
      </c>
      <c r="J24" s="294">
        <v>0</v>
      </c>
      <c r="K24" s="297">
        <v>0</v>
      </c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9"/>
      <c r="T24" s="99"/>
    </row>
    <row r="25" spans="1:20" ht="15" customHeight="1" x14ac:dyDescent="0.3">
      <c r="A25" s="23"/>
      <c r="B25" s="347" t="s">
        <v>73</v>
      </c>
      <c r="C25" s="348">
        <v>0</v>
      </c>
      <c r="D25" s="295">
        <v>0</v>
      </c>
      <c r="E25" s="296">
        <v>0</v>
      </c>
      <c r="F25" s="294">
        <v>0</v>
      </c>
      <c r="G25" s="297">
        <v>0</v>
      </c>
      <c r="H25" s="294">
        <v>0</v>
      </c>
      <c r="I25" s="297">
        <v>0</v>
      </c>
      <c r="J25" s="294">
        <v>0</v>
      </c>
      <c r="K25" s="297">
        <v>0</v>
      </c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9"/>
      <c r="T25" s="99"/>
    </row>
    <row r="26" spans="1:20" ht="15" customHeight="1" x14ac:dyDescent="0.3">
      <c r="A26" s="23"/>
      <c r="B26" s="347" t="s">
        <v>27</v>
      </c>
      <c r="C26" s="348">
        <v>0</v>
      </c>
      <c r="D26" s="295">
        <v>0</v>
      </c>
      <c r="E26" s="296">
        <v>0</v>
      </c>
      <c r="F26" s="294">
        <v>0</v>
      </c>
      <c r="G26" s="297">
        <v>0</v>
      </c>
      <c r="H26" s="294">
        <v>0</v>
      </c>
      <c r="I26" s="297">
        <v>0</v>
      </c>
      <c r="J26" s="294">
        <v>0</v>
      </c>
      <c r="K26" s="297">
        <v>0</v>
      </c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9"/>
      <c r="T26" s="99"/>
    </row>
    <row r="27" spans="1:20" ht="15" customHeight="1" x14ac:dyDescent="0.3">
      <c r="A27" s="23"/>
      <c r="B27" s="347" t="s">
        <v>28</v>
      </c>
      <c r="C27" s="348">
        <v>0</v>
      </c>
      <c r="D27" s="295">
        <v>0</v>
      </c>
      <c r="E27" s="296">
        <v>0</v>
      </c>
      <c r="F27" s="294">
        <v>0</v>
      </c>
      <c r="G27" s="297">
        <v>0</v>
      </c>
      <c r="H27" s="294">
        <v>0</v>
      </c>
      <c r="I27" s="297">
        <v>0</v>
      </c>
      <c r="J27" s="294">
        <v>0</v>
      </c>
      <c r="K27" s="297">
        <v>0</v>
      </c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9"/>
      <c r="T27" s="99"/>
    </row>
    <row r="28" spans="1:20" ht="15" customHeight="1" x14ac:dyDescent="0.3">
      <c r="A28" s="23"/>
      <c r="B28" s="347" t="s">
        <v>172</v>
      </c>
      <c r="C28" s="348"/>
      <c r="D28" s="295">
        <v>0</v>
      </c>
      <c r="E28" s="296">
        <v>0</v>
      </c>
      <c r="F28" s="294">
        <v>0</v>
      </c>
      <c r="G28" s="297">
        <v>0</v>
      </c>
      <c r="H28" s="294">
        <v>0</v>
      </c>
      <c r="I28" s="297">
        <v>0</v>
      </c>
      <c r="J28" s="294">
        <v>0</v>
      </c>
      <c r="K28" s="297">
        <v>0</v>
      </c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9"/>
      <c r="T28" s="99"/>
    </row>
    <row r="29" spans="1:20" ht="15" customHeight="1" x14ac:dyDescent="0.3">
      <c r="A29" s="23"/>
      <c r="B29" s="347" t="s">
        <v>34</v>
      </c>
      <c r="C29" s="348">
        <v>0</v>
      </c>
      <c r="D29" s="295">
        <v>0</v>
      </c>
      <c r="E29" s="296">
        <v>0</v>
      </c>
      <c r="F29" s="294">
        <v>0</v>
      </c>
      <c r="G29" s="297">
        <v>0</v>
      </c>
      <c r="H29" s="294">
        <v>0</v>
      </c>
      <c r="I29" s="297">
        <v>0</v>
      </c>
      <c r="J29" s="294">
        <v>0</v>
      </c>
      <c r="K29" s="297">
        <v>0</v>
      </c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9"/>
      <c r="T29" s="99"/>
    </row>
    <row r="30" spans="1:20" ht="15" customHeight="1" x14ac:dyDescent="0.3">
      <c r="A30" s="23"/>
      <c r="B30" s="347" t="s">
        <v>35</v>
      </c>
      <c r="C30" s="348"/>
      <c r="D30" s="295">
        <v>0</v>
      </c>
      <c r="E30" s="296">
        <v>0</v>
      </c>
      <c r="F30" s="294">
        <v>0</v>
      </c>
      <c r="G30" s="297">
        <v>0</v>
      </c>
      <c r="H30" s="294">
        <v>0</v>
      </c>
      <c r="I30" s="297">
        <v>0</v>
      </c>
      <c r="J30" s="294">
        <v>0</v>
      </c>
      <c r="K30" s="297">
        <v>0</v>
      </c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9"/>
      <c r="T30" s="99"/>
    </row>
    <row r="31" spans="1:20" ht="15" customHeight="1" x14ac:dyDescent="0.3">
      <c r="A31" s="23"/>
      <c r="B31" s="125" t="s">
        <v>170</v>
      </c>
      <c r="C31" s="124"/>
      <c r="D31" s="295">
        <v>0</v>
      </c>
      <c r="E31" s="296">
        <v>0</v>
      </c>
      <c r="F31" s="294">
        <v>0</v>
      </c>
      <c r="G31" s="297">
        <v>0</v>
      </c>
      <c r="H31" s="294">
        <v>0</v>
      </c>
      <c r="I31" s="297">
        <v>0</v>
      </c>
      <c r="J31" s="294">
        <v>0</v>
      </c>
      <c r="K31" s="297">
        <v>0</v>
      </c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9"/>
      <c r="T31" s="99"/>
    </row>
    <row r="32" spans="1:20" ht="15" customHeight="1" x14ac:dyDescent="0.3">
      <c r="A32" s="23"/>
      <c r="B32" s="347" t="s">
        <v>30</v>
      </c>
      <c r="C32" s="348">
        <v>0</v>
      </c>
      <c r="D32" s="295">
        <v>0</v>
      </c>
      <c r="E32" s="296">
        <v>1</v>
      </c>
      <c r="F32" s="294">
        <v>1</v>
      </c>
      <c r="G32" s="297">
        <v>1</v>
      </c>
      <c r="H32" s="294">
        <v>0</v>
      </c>
      <c r="I32" s="297">
        <v>0</v>
      </c>
      <c r="J32" s="294">
        <v>0</v>
      </c>
      <c r="K32" s="297">
        <v>0</v>
      </c>
      <c r="L32" s="55"/>
      <c r="M32" s="61"/>
      <c r="N32" s="70">
        <f t="shared" si="1"/>
        <v>1</v>
      </c>
      <c r="O32" s="71">
        <f t="shared" si="2"/>
        <v>1</v>
      </c>
      <c r="P32" s="68">
        <v>0</v>
      </c>
      <c r="Q32" s="53">
        <f t="shared" si="3"/>
        <v>-1</v>
      </c>
      <c r="R32" s="16" t="b">
        <v>1</v>
      </c>
      <c r="S32" s="99"/>
      <c r="T32" s="99"/>
    </row>
    <row r="33" spans="1:20" ht="15" customHeight="1" x14ac:dyDescent="0.3">
      <c r="A33" s="23"/>
      <c r="B33" s="347" t="s">
        <v>74</v>
      </c>
      <c r="C33" s="348">
        <v>0</v>
      </c>
      <c r="D33" s="295">
        <v>0</v>
      </c>
      <c r="E33" s="296">
        <v>1</v>
      </c>
      <c r="F33" s="294">
        <v>1</v>
      </c>
      <c r="G33" s="297">
        <v>1</v>
      </c>
      <c r="H33" s="294">
        <v>1</v>
      </c>
      <c r="I33" s="297">
        <v>1</v>
      </c>
      <c r="J33" s="294">
        <v>1</v>
      </c>
      <c r="K33" s="297">
        <v>1</v>
      </c>
      <c r="L33" s="55"/>
      <c r="M33" s="61"/>
      <c r="N33" s="70">
        <f t="shared" si="1"/>
        <v>3</v>
      </c>
      <c r="O33" s="71">
        <f t="shared" si="2"/>
        <v>3</v>
      </c>
      <c r="P33" s="68">
        <v>0</v>
      </c>
      <c r="Q33" s="53">
        <f t="shared" si="3"/>
        <v>-3</v>
      </c>
      <c r="R33" s="16"/>
      <c r="S33" s="99"/>
      <c r="T33" s="99"/>
    </row>
    <row r="34" spans="1:20" ht="15" customHeight="1" x14ac:dyDescent="0.3">
      <c r="A34" s="23"/>
      <c r="B34" s="347" t="s">
        <v>75</v>
      </c>
      <c r="C34" s="348"/>
      <c r="D34" s="295">
        <v>0</v>
      </c>
      <c r="E34" s="296">
        <v>0</v>
      </c>
      <c r="F34" s="294">
        <v>0</v>
      </c>
      <c r="G34" s="297">
        <v>0</v>
      </c>
      <c r="H34" s="294">
        <v>0</v>
      </c>
      <c r="I34" s="297">
        <v>0</v>
      </c>
      <c r="J34" s="294">
        <v>0</v>
      </c>
      <c r="K34" s="297">
        <v>0</v>
      </c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9"/>
      <c r="T34" s="99"/>
    </row>
    <row r="35" spans="1:20" x14ac:dyDescent="0.3">
      <c r="A35" s="23"/>
      <c r="B35" s="125" t="s">
        <v>171</v>
      </c>
      <c r="C35" s="124"/>
      <c r="D35" s="295">
        <v>0</v>
      </c>
      <c r="E35" s="296">
        <v>0</v>
      </c>
      <c r="F35" s="294">
        <v>0</v>
      </c>
      <c r="G35" s="297">
        <v>0</v>
      </c>
      <c r="H35" s="294">
        <v>0</v>
      </c>
      <c r="I35" s="297">
        <v>0</v>
      </c>
      <c r="J35" s="294">
        <v>0</v>
      </c>
      <c r="K35" s="297">
        <v>0</v>
      </c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9"/>
      <c r="T35" s="99"/>
    </row>
    <row r="36" spans="1:20" ht="15" customHeight="1" x14ac:dyDescent="0.3">
      <c r="A36" s="23"/>
      <c r="B36" s="347" t="s">
        <v>76</v>
      </c>
      <c r="C36" s="348"/>
      <c r="D36" s="295">
        <v>438</v>
      </c>
      <c r="E36" s="296">
        <v>300</v>
      </c>
      <c r="F36" s="294">
        <v>0</v>
      </c>
      <c r="G36" s="297">
        <v>0</v>
      </c>
      <c r="H36" s="294">
        <v>0</v>
      </c>
      <c r="I36" s="297">
        <v>0</v>
      </c>
      <c r="J36" s="294">
        <v>0</v>
      </c>
      <c r="K36" s="297">
        <v>0</v>
      </c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9"/>
      <c r="T36" s="99"/>
    </row>
    <row r="37" spans="1:20" s="83" customFormat="1" ht="8.1" customHeight="1" x14ac:dyDescent="0.3">
      <c r="A37" s="80"/>
      <c r="B37" s="354">
        <f>COUNTA(B24:B36)</f>
        <v>13</v>
      </c>
      <c r="C37" s="355"/>
      <c r="D37" s="298"/>
      <c r="E37" s="298"/>
      <c r="F37" s="298"/>
      <c r="G37" s="299"/>
      <c r="H37" s="298"/>
      <c r="I37" s="299"/>
      <c r="J37" s="298"/>
      <c r="K37" s="299"/>
      <c r="L37" s="81"/>
      <c r="M37" s="82"/>
      <c r="N37" s="42"/>
      <c r="O37" s="51"/>
      <c r="P37" s="81"/>
      <c r="Q37" s="53"/>
      <c r="R37" s="106" t="b">
        <v>1</v>
      </c>
      <c r="S37" s="100"/>
      <c r="T37" s="100"/>
    </row>
    <row r="38" spans="1:20" x14ac:dyDescent="0.3">
      <c r="A38" s="356" t="s">
        <v>37</v>
      </c>
      <c r="B38" s="357"/>
      <c r="C38" s="358"/>
      <c r="D38" s="298"/>
      <c r="E38" s="298"/>
      <c r="F38" s="298"/>
      <c r="G38" s="299"/>
      <c r="H38" s="298"/>
      <c r="I38" s="299"/>
      <c r="J38" s="298"/>
      <c r="K38" s="299"/>
      <c r="L38" s="81"/>
      <c r="M38" s="82"/>
      <c r="N38" s="42"/>
      <c r="O38" s="51"/>
      <c r="P38" s="81"/>
      <c r="Q38" s="53"/>
      <c r="R38" s="16" t="b">
        <v>1</v>
      </c>
      <c r="S38" s="99"/>
      <c r="T38" s="99"/>
    </row>
    <row r="39" spans="1:20" ht="8.1" customHeight="1" x14ac:dyDescent="0.3">
      <c r="A39" s="120"/>
      <c r="B39" s="121"/>
      <c r="C39" s="122"/>
      <c r="D39" s="298"/>
      <c r="E39" s="298"/>
      <c r="F39" s="298"/>
      <c r="G39" s="299"/>
      <c r="H39" s="298"/>
      <c r="I39" s="299"/>
      <c r="J39" s="298"/>
      <c r="K39" s="299"/>
      <c r="L39" s="81"/>
      <c r="M39" s="82"/>
      <c r="N39" s="42"/>
      <c r="O39" s="51"/>
      <c r="P39" s="81"/>
      <c r="Q39" s="53"/>
      <c r="R39" s="16" t="b">
        <v>1</v>
      </c>
      <c r="S39" s="99"/>
      <c r="T39" s="99"/>
    </row>
    <row r="40" spans="1:20" ht="15" customHeight="1" x14ac:dyDescent="0.3">
      <c r="A40" s="27"/>
      <c r="B40" s="347" t="s">
        <v>43</v>
      </c>
      <c r="C40" s="348">
        <v>0</v>
      </c>
      <c r="D40" s="295">
        <v>0</v>
      </c>
      <c r="E40" s="296">
        <v>0</v>
      </c>
      <c r="F40" s="294">
        <v>0</v>
      </c>
      <c r="G40" s="297">
        <v>0</v>
      </c>
      <c r="H40" s="294">
        <v>0</v>
      </c>
      <c r="I40" s="297">
        <v>0</v>
      </c>
      <c r="J40" s="294">
        <v>0</v>
      </c>
      <c r="K40" s="297">
        <v>0</v>
      </c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9"/>
      <c r="T40" s="99"/>
    </row>
    <row r="41" spans="1:20" ht="15" customHeight="1" x14ac:dyDescent="0.3">
      <c r="A41" s="27"/>
      <c r="B41" s="347" t="s">
        <v>42</v>
      </c>
      <c r="C41" s="348">
        <v>0</v>
      </c>
      <c r="D41" s="295">
        <v>235</v>
      </c>
      <c r="E41" s="296">
        <v>23</v>
      </c>
      <c r="F41" s="294">
        <v>0</v>
      </c>
      <c r="G41" s="297">
        <v>0</v>
      </c>
      <c r="H41" s="294">
        <v>8</v>
      </c>
      <c r="I41" s="297">
        <v>10</v>
      </c>
      <c r="J41" s="294">
        <v>7</v>
      </c>
      <c r="K41" s="297">
        <v>3</v>
      </c>
      <c r="L41" s="55"/>
      <c r="M41" s="61"/>
      <c r="N41" s="70">
        <f>IF(ISERROR(L41+J41+H41+F41),"Invalid Input",L41+J41+H41+F41)</f>
        <v>15</v>
      </c>
      <c r="O41" s="71">
        <f>IF(ISERROR(G41+I41+K41+M41),"Invalid Input",G41+I41+K41+M41)</f>
        <v>13</v>
      </c>
      <c r="P41" s="68">
        <v>0</v>
      </c>
      <c r="Q41" s="53">
        <f>IF(ISERROR(P41-O41),"Invalid Input",(P41-O41))</f>
        <v>-13</v>
      </c>
      <c r="R41" s="16" t="b">
        <v>1</v>
      </c>
      <c r="S41" s="99"/>
      <c r="T41" s="99"/>
    </row>
    <row r="42" spans="1:20" ht="15" customHeight="1" x14ac:dyDescent="0.3">
      <c r="A42" s="27"/>
      <c r="B42" s="347" t="s">
        <v>77</v>
      </c>
      <c r="C42" s="348">
        <v>0</v>
      </c>
      <c r="D42" s="295">
        <v>500</v>
      </c>
      <c r="E42" s="296">
        <v>43</v>
      </c>
      <c r="F42" s="294">
        <v>0</v>
      </c>
      <c r="G42" s="297">
        <v>0</v>
      </c>
      <c r="H42" s="294">
        <v>0</v>
      </c>
      <c r="I42" s="297">
        <v>0</v>
      </c>
      <c r="J42" s="294">
        <v>0</v>
      </c>
      <c r="K42" s="297">
        <v>0</v>
      </c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9"/>
      <c r="T42" s="99"/>
    </row>
    <row r="43" spans="1:20" ht="15" customHeight="1" x14ac:dyDescent="0.3">
      <c r="A43" s="27"/>
      <c r="B43" s="347" t="s">
        <v>78</v>
      </c>
      <c r="C43" s="348">
        <v>0</v>
      </c>
      <c r="D43" s="295">
        <v>100</v>
      </c>
      <c r="E43" s="296">
        <v>4</v>
      </c>
      <c r="F43" s="294">
        <v>0</v>
      </c>
      <c r="G43" s="297">
        <v>0</v>
      </c>
      <c r="H43" s="294">
        <v>0</v>
      </c>
      <c r="I43" s="297">
        <v>0</v>
      </c>
      <c r="J43" s="294">
        <v>0</v>
      </c>
      <c r="K43" s="297">
        <v>0</v>
      </c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99"/>
      <c r="T43" s="99"/>
    </row>
    <row r="44" spans="1:20" x14ac:dyDescent="0.3">
      <c r="A44" s="27"/>
      <c r="B44" s="123"/>
      <c r="C44" s="124"/>
      <c r="D44" s="300"/>
      <c r="E44" s="300"/>
      <c r="F44" s="300"/>
      <c r="G44" s="301"/>
      <c r="H44" s="300"/>
      <c r="I44" s="301"/>
      <c r="J44" s="300"/>
      <c r="K44" s="301"/>
      <c r="L44" s="104"/>
      <c r="M44" s="105"/>
      <c r="N44" s="70"/>
      <c r="O44" s="71"/>
      <c r="P44" s="105"/>
      <c r="Q44" s="53"/>
      <c r="R44" s="16"/>
      <c r="S44" s="99"/>
      <c r="T44" s="99"/>
    </row>
    <row r="45" spans="1:20" ht="14.1" customHeight="1" x14ac:dyDescent="0.3">
      <c r="A45" s="356" t="s">
        <v>25</v>
      </c>
      <c r="B45" s="357"/>
      <c r="C45" s="358"/>
      <c r="D45" s="300"/>
      <c r="E45" s="300"/>
      <c r="F45" s="300"/>
      <c r="G45" s="301"/>
      <c r="H45" s="300"/>
      <c r="I45" s="301"/>
      <c r="J45" s="300"/>
      <c r="K45" s="301"/>
      <c r="L45" s="104"/>
      <c r="M45" s="105"/>
      <c r="N45" s="70"/>
      <c r="O45" s="71"/>
      <c r="P45" s="105"/>
      <c r="Q45" s="53"/>
      <c r="R45" s="16"/>
      <c r="S45" s="99"/>
      <c r="T45" s="99"/>
    </row>
    <row r="46" spans="1:20" ht="6.75" customHeight="1" x14ac:dyDescent="0.3">
      <c r="A46" s="120"/>
      <c r="B46" s="121"/>
      <c r="C46" s="122"/>
      <c r="D46" s="300"/>
      <c r="E46" s="300"/>
      <c r="F46" s="300"/>
      <c r="G46" s="301"/>
      <c r="H46" s="300"/>
      <c r="I46" s="301"/>
      <c r="J46" s="300"/>
      <c r="K46" s="301"/>
      <c r="L46" s="104"/>
      <c r="M46" s="105"/>
      <c r="N46" s="70"/>
      <c r="O46" s="71"/>
      <c r="P46" s="105"/>
      <c r="Q46" s="53"/>
      <c r="R46" s="16"/>
      <c r="S46" s="99"/>
      <c r="T46" s="99"/>
    </row>
    <row r="47" spans="1:20" ht="15" customHeight="1" x14ac:dyDescent="0.3">
      <c r="A47" s="27"/>
      <c r="B47" s="347" t="s">
        <v>39</v>
      </c>
      <c r="C47" s="348">
        <v>0</v>
      </c>
      <c r="D47" s="295">
        <v>0</v>
      </c>
      <c r="E47" s="296">
        <v>0</v>
      </c>
      <c r="F47" s="294">
        <v>0</v>
      </c>
      <c r="G47" s="297">
        <v>0</v>
      </c>
      <c r="H47" s="294">
        <v>0</v>
      </c>
      <c r="I47" s="297">
        <v>0</v>
      </c>
      <c r="J47" s="294">
        <v>0</v>
      </c>
      <c r="K47" s="297">
        <v>0</v>
      </c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9"/>
      <c r="T47" s="99"/>
    </row>
    <row r="48" spans="1:20" ht="15" customHeight="1" x14ac:dyDescent="0.3">
      <c r="A48" s="27"/>
      <c r="B48" s="347" t="s">
        <v>40</v>
      </c>
      <c r="C48" s="348">
        <v>0</v>
      </c>
      <c r="D48" s="295">
        <v>0</v>
      </c>
      <c r="E48" s="296">
        <v>0</v>
      </c>
      <c r="F48" s="294">
        <v>0</v>
      </c>
      <c r="G48" s="297">
        <v>0</v>
      </c>
      <c r="H48" s="294">
        <v>0</v>
      </c>
      <c r="I48" s="297">
        <v>0</v>
      </c>
      <c r="J48" s="294">
        <v>0</v>
      </c>
      <c r="K48" s="297">
        <v>0</v>
      </c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9"/>
      <c r="T48" s="99"/>
    </row>
    <row r="49" spans="1:20" ht="15" customHeight="1" x14ac:dyDescent="0.3">
      <c r="A49" s="17"/>
      <c r="B49" s="347" t="s">
        <v>41</v>
      </c>
      <c r="C49" s="348">
        <v>0</v>
      </c>
      <c r="D49" s="295">
        <v>0</v>
      </c>
      <c r="E49" s="296">
        <v>0</v>
      </c>
      <c r="F49" s="294">
        <v>0</v>
      </c>
      <c r="G49" s="297">
        <v>0</v>
      </c>
      <c r="H49" s="294">
        <v>0</v>
      </c>
      <c r="I49" s="297">
        <v>0</v>
      </c>
      <c r="J49" s="294">
        <v>0</v>
      </c>
      <c r="K49" s="297">
        <v>0</v>
      </c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1"/>
      <c r="T49" s="101"/>
    </row>
    <row r="50" spans="1:20" ht="8.1" customHeight="1" x14ac:dyDescent="0.3">
      <c r="A50" s="23"/>
      <c r="B50" s="345">
        <f>COUNTA(B40:B49)</f>
        <v>7</v>
      </c>
      <c r="C50" s="346"/>
      <c r="D50" s="298"/>
      <c r="E50" s="298"/>
      <c r="F50" s="298"/>
      <c r="G50" s="299"/>
      <c r="H50" s="298"/>
      <c r="I50" s="299"/>
      <c r="J50" s="298"/>
      <c r="K50" s="299"/>
      <c r="L50" s="81"/>
      <c r="M50" s="82"/>
      <c r="N50" s="42"/>
      <c r="O50" s="51"/>
      <c r="P50" s="81"/>
      <c r="Q50" s="53"/>
      <c r="R50" s="16" t="b">
        <v>1</v>
      </c>
      <c r="S50" s="101"/>
      <c r="T50" s="101"/>
    </row>
    <row r="51" spans="1:20" x14ac:dyDescent="0.3">
      <c r="A51" s="356" t="s">
        <v>20</v>
      </c>
      <c r="B51" s="357"/>
      <c r="C51" s="358"/>
      <c r="D51" s="298"/>
      <c r="E51" s="298"/>
      <c r="F51" s="298"/>
      <c r="G51" s="299"/>
      <c r="H51" s="298"/>
      <c r="I51" s="299"/>
      <c r="J51" s="298"/>
      <c r="K51" s="299"/>
      <c r="L51" s="81"/>
      <c r="M51" s="82"/>
      <c r="N51" s="42"/>
      <c r="O51" s="51"/>
      <c r="P51" s="81"/>
      <c r="Q51" s="53"/>
      <c r="R51" s="16"/>
      <c r="S51" s="101"/>
      <c r="T51" s="101"/>
    </row>
    <row r="52" spans="1:20" x14ac:dyDescent="0.3">
      <c r="A52" s="79" t="s">
        <v>15</v>
      </c>
      <c r="B52" s="121"/>
      <c r="C52" s="122"/>
      <c r="D52" s="298"/>
      <c r="E52" s="298"/>
      <c r="F52" s="298"/>
      <c r="G52" s="299"/>
      <c r="H52" s="298"/>
      <c r="I52" s="299"/>
      <c r="J52" s="298"/>
      <c r="K52" s="299"/>
      <c r="L52" s="81"/>
      <c r="M52" s="82"/>
      <c r="N52" s="42"/>
      <c r="O52" s="51"/>
      <c r="P52" s="81"/>
      <c r="Q52" s="53"/>
      <c r="R52" s="16" t="b">
        <v>1</v>
      </c>
      <c r="S52" s="101"/>
      <c r="T52" s="101"/>
    </row>
    <row r="53" spans="1:20" ht="26.25" customHeight="1" x14ac:dyDescent="0.3">
      <c r="A53" s="23"/>
      <c r="B53" s="347" t="s">
        <v>38</v>
      </c>
      <c r="C53" s="348">
        <v>0</v>
      </c>
      <c r="D53" s="295">
        <v>0</v>
      </c>
      <c r="E53" s="296">
        <v>0</v>
      </c>
      <c r="F53" s="294">
        <v>0</v>
      </c>
      <c r="G53" s="297">
        <v>0</v>
      </c>
      <c r="H53" s="294">
        <v>0</v>
      </c>
      <c r="I53" s="297">
        <v>0</v>
      </c>
      <c r="J53" s="294">
        <v>0</v>
      </c>
      <c r="K53" s="297">
        <v>0</v>
      </c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1"/>
      <c r="T53" s="101"/>
    </row>
    <row r="54" spans="1:20" ht="15" customHeight="1" x14ac:dyDescent="0.3">
      <c r="A54" s="27"/>
      <c r="B54" s="347" t="s">
        <v>44</v>
      </c>
      <c r="C54" s="348">
        <v>0</v>
      </c>
      <c r="D54" s="295">
        <v>0</v>
      </c>
      <c r="E54" s="296">
        <v>0</v>
      </c>
      <c r="F54" s="294">
        <v>0</v>
      </c>
      <c r="G54" s="297">
        <v>0</v>
      </c>
      <c r="H54" s="294">
        <v>0</v>
      </c>
      <c r="I54" s="297">
        <v>0</v>
      </c>
      <c r="J54" s="294">
        <v>0</v>
      </c>
      <c r="K54" s="297">
        <v>0</v>
      </c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1"/>
      <c r="T54" s="101"/>
    </row>
    <row r="55" spans="1:20" ht="8.1" customHeight="1" x14ac:dyDescent="0.3">
      <c r="A55" s="17"/>
      <c r="B55" s="345">
        <f>COUNTA(B53:B54)</f>
        <v>2</v>
      </c>
      <c r="C55" s="346"/>
      <c r="D55" s="298"/>
      <c r="E55" s="298"/>
      <c r="F55" s="298"/>
      <c r="G55" s="299"/>
      <c r="H55" s="298"/>
      <c r="I55" s="299"/>
      <c r="J55" s="298"/>
      <c r="K55" s="299"/>
      <c r="L55" s="81"/>
      <c r="M55" s="82"/>
      <c r="N55" s="42"/>
      <c r="O55" s="51"/>
      <c r="P55" s="81"/>
      <c r="Q55" s="53"/>
      <c r="R55" s="16" t="b">
        <v>1</v>
      </c>
      <c r="S55" s="101"/>
      <c r="T55" s="101"/>
    </row>
    <row r="56" spans="1:20" x14ac:dyDescent="0.3">
      <c r="A56" s="79" t="s">
        <v>16</v>
      </c>
      <c r="B56" s="37"/>
      <c r="C56" s="38"/>
      <c r="D56" s="298"/>
      <c r="E56" s="298"/>
      <c r="F56" s="298"/>
      <c r="G56" s="299"/>
      <c r="H56" s="298"/>
      <c r="I56" s="299"/>
      <c r="J56" s="298"/>
      <c r="K56" s="299"/>
      <c r="L56" s="81"/>
      <c r="M56" s="82"/>
      <c r="N56" s="42"/>
      <c r="O56" s="51"/>
      <c r="P56" s="81"/>
      <c r="Q56" s="53"/>
      <c r="R56" s="16" t="b">
        <v>1</v>
      </c>
      <c r="S56" s="101"/>
      <c r="T56" s="101"/>
    </row>
    <row r="57" spans="1:20" ht="25.5" customHeight="1" x14ac:dyDescent="0.3">
      <c r="A57" s="27"/>
      <c r="B57" s="341" t="s">
        <v>45</v>
      </c>
      <c r="C57" s="342"/>
      <c r="D57" s="295">
        <v>0</v>
      </c>
      <c r="E57" s="296">
        <v>0</v>
      </c>
      <c r="F57" s="294">
        <v>0</v>
      </c>
      <c r="G57" s="297">
        <v>0</v>
      </c>
      <c r="H57" s="294">
        <v>0</v>
      </c>
      <c r="I57" s="297">
        <v>0</v>
      </c>
      <c r="J57" s="294">
        <v>0</v>
      </c>
      <c r="K57" s="297">
        <v>0</v>
      </c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1"/>
      <c r="T57" s="101"/>
    </row>
    <row r="58" spans="1:20" ht="15" customHeight="1" x14ac:dyDescent="0.3">
      <c r="A58" s="27"/>
      <c r="B58" s="341" t="s">
        <v>46</v>
      </c>
      <c r="C58" s="342"/>
      <c r="D58" s="295">
        <v>0</v>
      </c>
      <c r="E58" s="296">
        <v>0</v>
      </c>
      <c r="F58" s="294">
        <v>0</v>
      </c>
      <c r="G58" s="297">
        <v>0</v>
      </c>
      <c r="H58" s="294">
        <v>0</v>
      </c>
      <c r="I58" s="297">
        <v>0</v>
      </c>
      <c r="J58" s="294">
        <v>0</v>
      </c>
      <c r="K58" s="297">
        <v>0</v>
      </c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1"/>
      <c r="T58" s="101"/>
    </row>
    <row r="59" spans="1:20" ht="12.75" customHeight="1" x14ac:dyDescent="0.3">
      <c r="A59" s="17"/>
      <c r="B59" s="345">
        <f>COUNTA(B57:C58)</f>
        <v>2</v>
      </c>
      <c r="C59" s="346"/>
      <c r="D59" s="292"/>
      <c r="E59" s="292"/>
      <c r="F59" s="292"/>
      <c r="G59" s="293"/>
      <c r="H59" s="292"/>
      <c r="I59" s="293"/>
      <c r="J59" s="292"/>
      <c r="K59" s="293"/>
      <c r="L59" s="42"/>
      <c r="M59" s="51"/>
      <c r="N59" s="42"/>
      <c r="O59" s="51"/>
      <c r="P59" s="42"/>
      <c r="Q59" s="53"/>
      <c r="R59" s="16" t="b">
        <v>1</v>
      </c>
      <c r="S59" s="101"/>
      <c r="T59" s="101"/>
    </row>
    <row r="60" spans="1:20" x14ac:dyDescent="0.3">
      <c r="A60" s="79" t="s">
        <v>17</v>
      </c>
      <c r="B60" s="45"/>
      <c r="C60" s="38"/>
      <c r="D60" s="292"/>
      <c r="E60" s="292"/>
      <c r="F60" s="292"/>
      <c r="G60" s="293"/>
      <c r="H60" s="292"/>
      <c r="I60" s="293"/>
      <c r="J60" s="292"/>
      <c r="K60" s="293"/>
      <c r="L60" s="42"/>
      <c r="M60" s="51"/>
      <c r="N60" s="42"/>
      <c r="O60" s="51"/>
      <c r="P60" s="42"/>
      <c r="Q60" s="53"/>
      <c r="R60" s="16" t="b">
        <v>1</v>
      </c>
      <c r="S60" s="101"/>
      <c r="T60" s="101"/>
    </row>
    <row r="61" spans="1:20" x14ac:dyDescent="0.3">
      <c r="A61" s="27"/>
      <c r="B61" s="343" t="s">
        <v>80</v>
      </c>
      <c r="C61" s="344"/>
      <c r="D61" s="295">
        <v>48447</v>
      </c>
      <c r="E61" s="296">
        <v>1255</v>
      </c>
      <c r="F61" s="294">
        <v>1255</v>
      </c>
      <c r="G61" s="297">
        <v>1255</v>
      </c>
      <c r="H61" s="294">
        <v>1255</v>
      </c>
      <c r="I61" s="297">
        <v>1255</v>
      </c>
      <c r="J61" s="294">
        <v>1255</v>
      </c>
      <c r="K61" s="297">
        <v>1255</v>
      </c>
      <c r="L61" s="55"/>
      <c r="M61" s="61"/>
      <c r="N61" s="70">
        <f>IF(ISERROR(L61+J61+H61+F61),"Invalid Input",L61+J61+H61+F61)</f>
        <v>3765</v>
      </c>
      <c r="O61" s="71">
        <f>IF(ISERROR(G61+I61+K61+M61),"Invalid Input",G61+I61+K61+M61)</f>
        <v>3765</v>
      </c>
      <c r="P61" s="68">
        <v>0</v>
      </c>
      <c r="Q61" s="53">
        <f>IF(ISERROR(P61-O61),"Invalid Input",(P61-O61))</f>
        <v>-3765</v>
      </c>
      <c r="R61" s="16" t="b">
        <v>1</v>
      </c>
      <c r="S61" s="101"/>
      <c r="T61" s="101"/>
    </row>
    <row r="62" spans="1:20" x14ac:dyDescent="0.3">
      <c r="A62" s="27"/>
      <c r="B62" s="343" t="s">
        <v>79</v>
      </c>
      <c r="C62" s="344"/>
      <c r="D62" s="295">
        <v>0</v>
      </c>
      <c r="E62" s="296">
        <v>2</v>
      </c>
      <c r="F62" s="294">
        <v>2</v>
      </c>
      <c r="G62" s="297">
        <v>2</v>
      </c>
      <c r="H62" s="294">
        <v>2</v>
      </c>
      <c r="I62" s="297">
        <v>2</v>
      </c>
      <c r="J62" s="294">
        <v>2</v>
      </c>
      <c r="K62" s="297">
        <v>2</v>
      </c>
      <c r="L62" s="55"/>
      <c r="M62" s="61"/>
      <c r="N62" s="70">
        <f>IF(ISERROR(L62+J62+H62+F62),"Invalid Input",L62+J62+H62+F62)</f>
        <v>6</v>
      </c>
      <c r="O62" s="71">
        <f>IF(ISERROR(G62+I62+K62+M62),"Invalid Input",G62+I62+K62+M62)</f>
        <v>6</v>
      </c>
      <c r="P62" s="68">
        <v>0</v>
      </c>
      <c r="Q62" s="53">
        <f>IF(ISERROR(P62-O62),"Invalid Input",(P62-O62))</f>
        <v>-6</v>
      </c>
      <c r="R62" s="16" t="b">
        <v>1</v>
      </c>
      <c r="S62" s="101"/>
      <c r="T62" s="101"/>
    </row>
    <row r="63" spans="1:20" x14ac:dyDescent="0.3">
      <c r="A63" s="27"/>
      <c r="B63" s="343" t="s">
        <v>81</v>
      </c>
      <c r="C63" s="344"/>
      <c r="D63" s="295">
        <v>0</v>
      </c>
      <c r="E63" s="296">
        <v>1005</v>
      </c>
      <c r="F63" s="294">
        <v>1005</v>
      </c>
      <c r="G63" s="297">
        <v>1005</v>
      </c>
      <c r="H63" s="294">
        <v>1005</v>
      </c>
      <c r="I63" s="297">
        <v>1005</v>
      </c>
      <c r="J63" s="294">
        <v>1005</v>
      </c>
      <c r="K63" s="297">
        <v>1005</v>
      </c>
      <c r="L63" s="55"/>
      <c r="M63" s="61"/>
      <c r="N63" s="70">
        <f>IF(ISERROR(L63+J63+H63+F63),"Invalid Input",L63+J63+H63+F63)</f>
        <v>3015</v>
      </c>
      <c r="O63" s="71">
        <f>IF(ISERROR(G63+I63+K63+M63),"Invalid Input",G63+I63+K63+M63)</f>
        <v>3015</v>
      </c>
      <c r="P63" s="68">
        <v>0</v>
      </c>
      <c r="Q63" s="53">
        <f>IF(ISERROR(P63-O63),"Invalid Input",(P63-O63))</f>
        <v>-3015</v>
      </c>
      <c r="R63" s="16"/>
      <c r="S63" s="101"/>
      <c r="T63" s="101"/>
    </row>
    <row r="64" spans="1:20" ht="15" customHeight="1" x14ac:dyDescent="0.3">
      <c r="A64" s="27"/>
      <c r="B64" s="345">
        <f>COUNTA(B61:C62)</f>
        <v>2</v>
      </c>
      <c r="C64" s="346"/>
      <c r="D64" s="292"/>
      <c r="E64" s="292"/>
      <c r="F64" s="292"/>
      <c r="G64" s="293"/>
      <c r="H64" s="292"/>
      <c r="I64" s="293"/>
      <c r="J64" s="292"/>
      <c r="K64" s="293"/>
      <c r="L64" s="42"/>
      <c r="M64" s="51"/>
      <c r="N64" s="42"/>
      <c r="O64" s="51"/>
      <c r="P64" s="42"/>
      <c r="Q64" s="53"/>
      <c r="R64" s="16" t="b">
        <v>1</v>
      </c>
      <c r="S64" s="101"/>
      <c r="T64" s="101"/>
    </row>
    <row r="65" spans="1:20" x14ac:dyDescent="0.3">
      <c r="A65" s="79" t="s">
        <v>18</v>
      </c>
      <c r="B65" s="37"/>
      <c r="C65" s="38"/>
      <c r="D65" s="298"/>
      <c r="E65" s="298"/>
      <c r="F65" s="298"/>
      <c r="G65" s="299"/>
      <c r="H65" s="298"/>
      <c r="I65" s="299"/>
      <c r="J65" s="298"/>
      <c r="K65" s="299"/>
      <c r="L65" s="81"/>
      <c r="M65" s="82"/>
      <c r="N65" s="42"/>
      <c r="O65" s="51"/>
      <c r="P65" s="81"/>
      <c r="Q65" s="53"/>
      <c r="R65" s="16" t="b">
        <v>1</v>
      </c>
      <c r="S65" s="101"/>
      <c r="T65" s="101"/>
    </row>
    <row r="66" spans="1:20" x14ac:dyDescent="0.3">
      <c r="A66" s="27"/>
      <c r="B66" s="37" t="s">
        <v>85</v>
      </c>
      <c r="C66" s="38"/>
      <c r="D66" s="295">
        <v>8497</v>
      </c>
      <c r="E66" s="296">
        <v>808</v>
      </c>
      <c r="F66" s="294">
        <v>0</v>
      </c>
      <c r="G66" s="297">
        <v>0</v>
      </c>
      <c r="H66" s="294">
        <v>0</v>
      </c>
      <c r="I66" s="297">
        <v>0</v>
      </c>
      <c r="J66" s="294">
        <v>0</v>
      </c>
      <c r="K66" s="297">
        <v>0</v>
      </c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1"/>
      <c r="T66" s="101"/>
    </row>
    <row r="67" spans="1:20" x14ac:dyDescent="0.3">
      <c r="A67" s="27"/>
      <c r="B67" s="37" t="s">
        <v>82</v>
      </c>
      <c r="C67" s="38"/>
      <c r="D67" s="295">
        <v>0</v>
      </c>
      <c r="E67" s="296">
        <v>0</v>
      </c>
      <c r="F67" s="294">
        <v>0</v>
      </c>
      <c r="G67" s="297">
        <v>0</v>
      </c>
      <c r="H67" s="294">
        <v>0</v>
      </c>
      <c r="I67" s="297">
        <v>0</v>
      </c>
      <c r="J67" s="294">
        <v>0</v>
      </c>
      <c r="K67" s="297">
        <v>0</v>
      </c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1"/>
      <c r="T67" s="101"/>
    </row>
    <row r="68" spans="1:20" x14ac:dyDescent="0.3">
      <c r="A68" s="23"/>
      <c r="B68" s="37" t="s">
        <v>83</v>
      </c>
      <c r="C68" s="38"/>
      <c r="D68" s="295">
        <v>8465</v>
      </c>
      <c r="E68" s="296">
        <v>1770</v>
      </c>
      <c r="F68" s="294">
        <v>1770</v>
      </c>
      <c r="G68" s="297">
        <v>1770</v>
      </c>
      <c r="H68" s="294">
        <v>1770</v>
      </c>
      <c r="I68" s="297">
        <v>1770</v>
      </c>
      <c r="J68" s="294">
        <v>1770</v>
      </c>
      <c r="K68" s="297">
        <v>1770</v>
      </c>
      <c r="L68" s="55"/>
      <c r="M68" s="61"/>
      <c r="N68" s="70">
        <f>IF(ISERROR(L68+J68+H68+F68),"Invalid Input",L68+J68+H68+F68)</f>
        <v>5310</v>
      </c>
      <c r="O68" s="71">
        <f>IF(ISERROR(G68+I68+K68+M68),"Invalid Input",G68+I68+K68+M68)</f>
        <v>5310</v>
      </c>
      <c r="P68" s="68">
        <v>0</v>
      </c>
      <c r="Q68" s="53">
        <f>IF(ISERROR(P68-O68),"Invalid Input",(P68-O68))</f>
        <v>-5310</v>
      </c>
      <c r="R68" s="16" t="b">
        <v>1</v>
      </c>
      <c r="S68" s="101"/>
      <c r="T68" s="101"/>
    </row>
    <row r="69" spans="1:20" x14ac:dyDescent="0.3">
      <c r="A69" s="17"/>
      <c r="B69" s="37" t="s">
        <v>84</v>
      </c>
      <c r="C69" s="38"/>
      <c r="D69" s="295">
        <v>5</v>
      </c>
      <c r="E69" s="296">
        <v>0</v>
      </c>
      <c r="F69" s="294">
        <v>0</v>
      </c>
      <c r="G69" s="297">
        <v>0</v>
      </c>
      <c r="H69" s="294">
        <v>0</v>
      </c>
      <c r="I69" s="297">
        <v>0</v>
      </c>
      <c r="J69" s="294">
        <v>0</v>
      </c>
      <c r="K69" s="297">
        <v>0</v>
      </c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1"/>
      <c r="T69" s="101"/>
    </row>
    <row r="70" spans="1:20" x14ac:dyDescent="0.3">
      <c r="D70" s="292"/>
      <c r="E70" s="292"/>
      <c r="F70" s="292"/>
      <c r="G70" s="293"/>
      <c r="H70" s="292"/>
      <c r="I70" s="293"/>
      <c r="J70" s="292"/>
      <c r="K70" s="293"/>
      <c r="L70" s="42"/>
      <c r="M70" s="51"/>
      <c r="N70" s="42"/>
      <c r="O70" s="51"/>
      <c r="P70" s="42"/>
      <c r="Q70" s="53"/>
      <c r="R70" s="16"/>
      <c r="S70" s="101"/>
      <c r="T70" s="101"/>
    </row>
    <row r="71" spans="1:20" x14ac:dyDescent="0.3">
      <c r="A71" s="79" t="s">
        <v>26</v>
      </c>
      <c r="B71" s="37"/>
      <c r="C71" s="38"/>
      <c r="D71" s="298"/>
      <c r="E71" s="298"/>
      <c r="F71" s="298"/>
      <c r="G71" s="299"/>
      <c r="H71" s="298"/>
      <c r="I71" s="299"/>
      <c r="J71" s="298"/>
      <c r="K71" s="299"/>
      <c r="L71" s="81"/>
      <c r="M71" s="82"/>
      <c r="N71" s="42"/>
      <c r="O71" s="51"/>
      <c r="P71" s="81"/>
      <c r="Q71" s="53"/>
      <c r="R71" s="16" t="b">
        <v>1</v>
      </c>
      <c r="S71" s="101"/>
      <c r="T71" s="101"/>
    </row>
    <row r="72" spans="1:20" ht="14.1" customHeight="1" x14ac:dyDescent="0.3">
      <c r="A72" s="23"/>
      <c r="B72" s="343" t="s">
        <v>47</v>
      </c>
      <c r="C72" s="344"/>
      <c r="D72" s="295">
        <v>5</v>
      </c>
      <c r="E72" s="296">
        <v>2</v>
      </c>
      <c r="F72" s="294">
        <v>0</v>
      </c>
      <c r="G72" s="297">
        <v>0</v>
      </c>
      <c r="H72" s="294">
        <v>2</v>
      </c>
      <c r="I72" s="297">
        <v>2</v>
      </c>
      <c r="J72" s="294">
        <v>2</v>
      </c>
      <c r="K72" s="297">
        <v>2</v>
      </c>
      <c r="L72" s="55"/>
      <c r="M72" s="61"/>
      <c r="N72" s="70">
        <f t="shared" ref="N72:N83" si="4">IF(ISERROR(L72+J72+H72+F72),"Invalid Input",L72+J72+H72+F72)</f>
        <v>4</v>
      </c>
      <c r="O72" s="71">
        <f t="shared" ref="O72:O83" si="5">IF(ISERROR(G72+I72+K72+M72),"Invalid Input",G72+I72+K72+M72)</f>
        <v>4</v>
      </c>
      <c r="P72" s="68">
        <v>0</v>
      </c>
      <c r="Q72" s="53">
        <f t="shared" ref="Q72:Q83" si="6">IF(ISERROR(P72-O72),"Invalid Input",(P72-O72))</f>
        <v>-4</v>
      </c>
      <c r="R72" s="16" t="b">
        <v>1</v>
      </c>
      <c r="S72" s="101"/>
      <c r="T72" s="101"/>
    </row>
    <row r="73" spans="1:20" x14ac:dyDescent="0.3">
      <c r="A73" s="27"/>
      <c r="B73" s="343" t="s">
        <v>48</v>
      </c>
      <c r="C73" s="344"/>
      <c r="D73" s="295">
        <v>28</v>
      </c>
      <c r="E73" s="296">
        <v>1</v>
      </c>
      <c r="F73" s="294">
        <v>1</v>
      </c>
      <c r="G73" s="297">
        <v>1</v>
      </c>
      <c r="H73" s="294">
        <v>1</v>
      </c>
      <c r="I73" s="297">
        <v>1</v>
      </c>
      <c r="J73" s="294">
        <v>1</v>
      </c>
      <c r="K73" s="297">
        <v>1</v>
      </c>
      <c r="L73" s="55"/>
      <c r="M73" s="61"/>
      <c r="N73" s="70">
        <f t="shared" si="4"/>
        <v>3</v>
      </c>
      <c r="O73" s="71">
        <f t="shared" si="5"/>
        <v>3</v>
      </c>
      <c r="P73" s="68">
        <v>0</v>
      </c>
      <c r="Q73" s="53">
        <f t="shared" si="6"/>
        <v>-3</v>
      </c>
      <c r="R73" s="16" t="b">
        <v>1</v>
      </c>
      <c r="S73" s="101"/>
      <c r="T73" s="101"/>
    </row>
    <row r="74" spans="1:20" x14ac:dyDescent="0.3">
      <c r="A74" s="27"/>
      <c r="B74" s="343" t="s">
        <v>49</v>
      </c>
      <c r="C74" s="344"/>
      <c r="D74" s="295">
        <v>0</v>
      </c>
      <c r="E74" s="296">
        <v>0</v>
      </c>
      <c r="F74" s="294">
        <v>0</v>
      </c>
      <c r="G74" s="297">
        <v>0</v>
      </c>
      <c r="H74" s="294">
        <v>0</v>
      </c>
      <c r="I74" s="297">
        <v>0</v>
      </c>
      <c r="J74" s="294">
        <v>0</v>
      </c>
      <c r="K74" s="297">
        <v>0</v>
      </c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1"/>
      <c r="T74" s="101"/>
    </row>
    <row r="75" spans="1:20" x14ac:dyDescent="0.3">
      <c r="A75" s="27"/>
      <c r="B75" s="343" t="s">
        <v>50</v>
      </c>
      <c r="C75" s="344"/>
      <c r="D75" s="295">
        <v>0</v>
      </c>
      <c r="E75" s="296">
        <v>0</v>
      </c>
      <c r="F75" s="294">
        <v>0</v>
      </c>
      <c r="G75" s="297">
        <v>0</v>
      </c>
      <c r="H75" s="294">
        <v>0</v>
      </c>
      <c r="I75" s="297">
        <v>0</v>
      </c>
      <c r="J75" s="294">
        <v>0</v>
      </c>
      <c r="K75" s="297">
        <v>0</v>
      </c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1"/>
      <c r="T75" s="101"/>
    </row>
    <row r="76" spans="1:20" ht="26.25" customHeight="1" x14ac:dyDescent="0.3">
      <c r="A76" s="17"/>
      <c r="B76" s="347" t="s">
        <v>51</v>
      </c>
      <c r="C76" s="348"/>
      <c r="D76" s="295">
        <v>0</v>
      </c>
      <c r="E76" s="296">
        <v>0</v>
      </c>
      <c r="F76" s="294">
        <v>0</v>
      </c>
      <c r="G76" s="297">
        <v>0</v>
      </c>
      <c r="H76" s="294">
        <v>0</v>
      </c>
      <c r="I76" s="297">
        <v>0</v>
      </c>
      <c r="J76" s="294">
        <v>0</v>
      </c>
      <c r="K76" s="297">
        <v>0</v>
      </c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1"/>
      <c r="T76" s="101"/>
    </row>
    <row r="77" spans="1:20" x14ac:dyDescent="0.3">
      <c r="A77" s="27"/>
      <c r="B77" s="343" t="s">
        <v>52</v>
      </c>
      <c r="C77" s="344"/>
      <c r="D77" s="295">
        <v>0</v>
      </c>
      <c r="E77" s="296">
        <v>0</v>
      </c>
      <c r="F77" s="294">
        <v>0</v>
      </c>
      <c r="G77" s="297">
        <v>0</v>
      </c>
      <c r="H77" s="294">
        <v>0</v>
      </c>
      <c r="I77" s="297">
        <v>0</v>
      </c>
      <c r="J77" s="294">
        <v>0</v>
      </c>
      <c r="K77" s="297">
        <v>0</v>
      </c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1"/>
      <c r="T77" s="101"/>
    </row>
    <row r="78" spans="1:20" x14ac:dyDescent="0.3">
      <c r="A78" s="27"/>
      <c r="B78" s="343" t="s">
        <v>53</v>
      </c>
      <c r="C78" s="344"/>
      <c r="D78" s="295">
        <v>0</v>
      </c>
      <c r="E78" s="296">
        <v>3</v>
      </c>
      <c r="F78" s="294">
        <v>0</v>
      </c>
      <c r="G78" s="297">
        <v>0</v>
      </c>
      <c r="H78" s="294">
        <v>0</v>
      </c>
      <c r="I78" s="297">
        <v>0</v>
      </c>
      <c r="J78" s="294">
        <v>0</v>
      </c>
      <c r="K78" s="297">
        <v>0</v>
      </c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1"/>
      <c r="T78" s="101"/>
    </row>
    <row r="79" spans="1:20" x14ac:dyDescent="0.3">
      <c r="A79" s="17"/>
      <c r="B79" s="343" t="s">
        <v>54</v>
      </c>
      <c r="C79" s="344"/>
      <c r="D79" s="295">
        <v>0</v>
      </c>
      <c r="E79" s="296">
        <v>0</v>
      </c>
      <c r="F79" s="294">
        <v>0</v>
      </c>
      <c r="G79" s="297">
        <v>0</v>
      </c>
      <c r="H79" s="294">
        <v>0</v>
      </c>
      <c r="I79" s="297">
        <v>0</v>
      </c>
      <c r="J79" s="294">
        <v>0</v>
      </c>
      <c r="K79" s="297">
        <v>0</v>
      </c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1"/>
      <c r="T79" s="101"/>
    </row>
    <row r="80" spans="1:20" x14ac:dyDescent="0.3">
      <c r="A80" s="27"/>
      <c r="B80" s="343" t="s">
        <v>55</v>
      </c>
      <c r="C80" s="344"/>
      <c r="D80" s="295">
        <v>0</v>
      </c>
      <c r="E80" s="296">
        <v>1</v>
      </c>
      <c r="F80" s="294">
        <v>1</v>
      </c>
      <c r="G80" s="297">
        <v>1</v>
      </c>
      <c r="H80" s="294">
        <v>1</v>
      </c>
      <c r="I80" s="297">
        <v>1</v>
      </c>
      <c r="J80" s="294">
        <v>1</v>
      </c>
      <c r="K80" s="297">
        <v>1</v>
      </c>
      <c r="L80" s="55"/>
      <c r="M80" s="61"/>
      <c r="N80" s="70">
        <f t="shared" si="4"/>
        <v>3</v>
      </c>
      <c r="O80" s="71">
        <f t="shared" si="5"/>
        <v>3</v>
      </c>
      <c r="P80" s="68">
        <v>0</v>
      </c>
      <c r="Q80" s="53">
        <f t="shared" si="6"/>
        <v>-3</v>
      </c>
      <c r="R80" s="16" t="b">
        <v>1</v>
      </c>
      <c r="S80" s="101"/>
      <c r="T80" s="101"/>
    </row>
    <row r="81" spans="1:20" x14ac:dyDescent="0.3">
      <c r="A81" s="27"/>
      <c r="B81" s="343" t="s">
        <v>56</v>
      </c>
      <c r="C81" s="344"/>
      <c r="D81" s="295">
        <v>0</v>
      </c>
      <c r="E81" s="296">
        <v>0</v>
      </c>
      <c r="F81" s="294">
        <v>0</v>
      </c>
      <c r="G81" s="297">
        <v>0</v>
      </c>
      <c r="H81" s="294">
        <v>0</v>
      </c>
      <c r="I81" s="297">
        <v>0</v>
      </c>
      <c r="J81" s="294">
        <v>0</v>
      </c>
      <c r="K81" s="297">
        <v>0</v>
      </c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1"/>
      <c r="T81" s="101"/>
    </row>
    <row r="82" spans="1:20" x14ac:dyDescent="0.3">
      <c r="A82" s="27"/>
      <c r="B82" s="343" t="s">
        <v>57</v>
      </c>
      <c r="C82" s="344"/>
      <c r="D82" s="295">
        <v>0</v>
      </c>
      <c r="E82" s="296">
        <v>0</v>
      </c>
      <c r="F82" s="294">
        <v>0</v>
      </c>
      <c r="G82" s="297">
        <v>0</v>
      </c>
      <c r="H82" s="294">
        <v>0</v>
      </c>
      <c r="I82" s="297">
        <v>0</v>
      </c>
      <c r="J82" s="294">
        <v>0</v>
      </c>
      <c r="K82" s="297">
        <v>0</v>
      </c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1"/>
      <c r="T82" s="101"/>
    </row>
    <row r="83" spans="1:20" x14ac:dyDescent="0.3">
      <c r="A83" s="27"/>
      <c r="B83" s="343" t="s">
        <v>58</v>
      </c>
      <c r="C83" s="344"/>
      <c r="D83" s="295">
        <v>0</v>
      </c>
      <c r="E83" s="296">
        <v>0</v>
      </c>
      <c r="F83" s="294">
        <v>0</v>
      </c>
      <c r="G83" s="297">
        <v>0</v>
      </c>
      <c r="H83" s="294">
        <v>0</v>
      </c>
      <c r="I83" s="297">
        <v>0</v>
      </c>
      <c r="J83" s="294">
        <v>0</v>
      </c>
      <c r="K83" s="297">
        <v>0</v>
      </c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1"/>
      <c r="T83" s="101"/>
    </row>
    <row r="84" spans="1:20" ht="12" customHeight="1" x14ac:dyDescent="0.3">
      <c r="A84" s="27"/>
      <c r="B84" s="345">
        <f>COUNTA(B72:C83)</f>
        <v>12</v>
      </c>
      <c r="C84" s="346"/>
      <c r="D84" s="292"/>
      <c r="E84" s="292"/>
      <c r="F84" s="292"/>
      <c r="G84" s="293"/>
      <c r="H84" s="293"/>
      <c r="I84" s="293"/>
      <c r="J84" s="292"/>
      <c r="K84" s="293"/>
      <c r="L84" s="42"/>
      <c r="M84" s="51"/>
      <c r="N84" s="42"/>
      <c r="O84" s="51"/>
      <c r="P84" s="42"/>
      <c r="Q84" s="53"/>
      <c r="R84" s="16" t="b">
        <v>1</v>
      </c>
      <c r="S84" s="101"/>
      <c r="T84" s="101"/>
    </row>
    <row r="85" spans="1:20" x14ac:dyDescent="0.3">
      <c r="A85" s="79" t="s">
        <v>21</v>
      </c>
      <c r="B85" s="37"/>
      <c r="C85" s="38"/>
      <c r="D85" s="292"/>
      <c r="E85" s="292"/>
      <c r="F85" s="292"/>
      <c r="G85" s="293"/>
      <c r="H85" s="292"/>
      <c r="I85" s="293"/>
      <c r="J85" s="292"/>
      <c r="K85" s="293"/>
      <c r="L85" s="42"/>
      <c r="M85" s="51"/>
      <c r="N85" s="42"/>
      <c r="O85" s="51"/>
      <c r="P85" s="42"/>
      <c r="Q85" s="53"/>
      <c r="R85" s="16" t="b">
        <v>1</v>
      </c>
      <c r="S85" s="101"/>
      <c r="T85" s="101"/>
    </row>
    <row r="86" spans="1:20" ht="30" customHeight="1" x14ac:dyDescent="0.3">
      <c r="A86" s="27"/>
      <c r="B86" s="341" t="s">
        <v>59</v>
      </c>
      <c r="C86" s="342"/>
      <c r="D86" s="295">
        <v>7487</v>
      </c>
      <c r="E86" s="296">
        <v>250</v>
      </c>
      <c r="F86" s="294">
        <v>250</v>
      </c>
      <c r="G86" s="297">
        <v>298</v>
      </c>
      <c r="H86" s="294">
        <v>0</v>
      </c>
      <c r="I86" s="297">
        <v>0</v>
      </c>
      <c r="J86" s="294">
        <v>0</v>
      </c>
      <c r="K86" s="297">
        <v>0</v>
      </c>
      <c r="L86" s="55"/>
      <c r="M86" s="61"/>
      <c r="N86" s="70">
        <f>IF(ISERROR(L86+J86+H86+F86),"Invalid Input",L86+J86+H86+F86)</f>
        <v>250</v>
      </c>
      <c r="O86" s="71">
        <f>IF(ISERROR(G86+I86+K86+M86),"Invalid Input",G86+I86+K86+M86)</f>
        <v>298</v>
      </c>
      <c r="P86" s="68">
        <v>0</v>
      </c>
      <c r="Q86" s="53">
        <f>IF(ISERROR(P86-O86),"Invalid Input",(P86-O86))</f>
        <v>-298</v>
      </c>
      <c r="R86" s="16" t="b">
        <v>1</v>
      </c>
      <c r="S86" s="101"/>
      <c r="T86" s="101"/>
    </row>
    <row r="87" spans="1:20" ht="12.75" customHeight="1" x14ac:dyDescent="0.3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2"/>
      <c r="T87" s="102"/>
    </row>
    <row r="88" spans="1:20" x14ac:dyDescent="0.3">
      <c r="A88" s="74" t="str">
        <f>SheetNames!A41</f>
        <v>EC443</v>
      </c>
    </row>
  </sheetData>
  <mergeCells count="48">
    <mergeCell ref="B73:C73"/>
    <mergeCell ref="B74:C74"/>
    <mergeCell ref="B75:C75"/>
    <mergeCell ref="B28:C28"/>
    <mergeCell ref="B64:C64"/>
    <mergeCell ref="B41:C41"/>
    <mergeCell ref="B47:C47"/>
    <mergeCell ref="B48:C48"/>
    <mergeCell ref="B36:C36"/>
    <mergeCell ref="B37:C37"/>
    <mergeCell ref="A38:C38"/>
    <mergeCell ref="B42:C42"/>
    <mergeCell ref="A51:C51"/>
    <mergeCell ref="B53:C53"/>
    <mergeCell ref="B34:C34"/>
    <mergeCell ref="B61:C61"/>
    <mergeCell ref="B62:C62"/>
    <mergeCell ref="B54:C54"/>
    <mergeCell ref="B58:C58"/>
    <mergeCell ref="A22:C22"/>
    <mergeCell ref="B24:C24"/>
    <mergeCell ref="B25:C25"/>
    <mergeCell ref="B26:C26"/>
    <mergeCell ref="B27:C27"/>
    <mergeCell ref="B33:C33"/>
    <mergeCell ref="B40:C40"/>
    <mergeCell ref="B57:C57"/>
    <mergeCell ref="B59:C59"/>
    <mergeCell ref="B29:C29"/>
    <mergeCell ref="B30:C30"/>
    <mergeCell ref="B32:C32"/>
    <mergeCell ref="B55:C55"/>
    <mergeCell ref="B86:C86"/>
    <mergeCell ref="B43:C43"/>
    <mergeCell ref="A45:C45"/>
    <mergeCell ref="B49:C49"/>
    <mergeCell ref="B50:C50"/>
    <mergeCell ref="B76:C76"/>
    <mergeCell ref="B78:C78"/>
    <mergeCell ref="B79:C79"/>
    <mergeCell ref="B80:C80"/>
    <mergeCell ref="B63:C63"/>
    <mergeCell ref="B77:C77"/>
    <mergeCell ref="B81:C81"/>
    <mergeCell ref="B82:C82"/>
    <mergeCell ref="B83:C83"/>
    <mergeCell ref="B84:C84"/>
    <mergeCell ref="B72:C72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T88"/>
  <sheetViews>
    <sheetView showGridLines="0" tabSelected="1" topLeftCell="A19" zoomScale="89" zoomScaleNormal="89" workbookViewId="0"/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7" customWidth="1"/>
    <col min="20" max="20" width="35" style="87" customWidth="1"/>
    <col min="21" max="16384" width="16.5546875" style="2"/>
  </cols>
  <sheetData>
    <row r="1" spans="1:20" x14ac:dyDescent="0.3">
      <c r="A1" s="65" t="str">
        <f>A88&amp;" - "&amp;VLOOKUP(A88,SheetNames!A2:C43,3,FALSE)</f>
        <v>NMA - Nelson Mandela Bay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3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28.2" x14ac:dyDescent="0.3">
      <c r="D4" s="88" t="s">
        <v>33</v>
      </c>
    </row>
    <row r="5" spans="1:20" ht="27.6" x14ac:dyDescent="0.3">
      <c r="C5" s="126" t="s">
        <v>62</v>
      </c>
      <c r="D5" s="127">
        <v>1136</v>
      </c>
      <c r="E5" s="91" t="s">
        <v>36</v>
      </c>
    </row>
    <row r="6" spans="1:20" x14ac:dyDescent="0.3">
      <c r="C6" s="126" t="s">
        <v>29</v>
      </c>
      <c r="D6" s="128"/>
      <c r="E6" s="90" t="s">
        <v>32</v>
      </c>
    </row>
    <row r="7" spans="1:20" ht="27.6" x14ac:dyDescent="0.3">
      <c r="A7" s="67"/>
      <c r="B7" s="62"/>
      <c r="C7" s="129" t="s">
        <v>63</v>
      </c>
      <c r="D7" s="13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3">
      <c r="A8" s="67"/>
      <c r="B8" s="62"/>
      <c r="C8" s="119" t="s">
        <v>64</v>
      </c>
      <c r="D8" s="130">
        <v>316791</v>
      </c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3">
      <c r="A9" s="67"/>
      <c r="B9" s="62"/>
      <c r="C9" s="131" t="s">
        <v>65</v>
      </c>
      <c r="D9" s="130">
        <v>316791</v>
      </c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3">
      <c r="A10" s="67"/>
      <c r="B10" s="62"/>
      <c r="C10" s="129" t="s">
        <v>66</v>
      </c>
      <c r="D10" s="130">
        <v>349257</v>
      </c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3">
      <c r="A11" s="67"/>
      <c r="B11" s="62"/>
      <c r="C11" s="129" t="s">
        <v>67</v>
      </c>
      <c r="D11" s="127">
        <v>349257</v>
      </c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3">
      <c r="A12" s="67"/>
      <c r="B12" s="62"/>
      <c r="C12" s="129" t="s">
        <v>68</v>
      </c>
      <c r="D12" s="130">
        <v>349257</v>
      </c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3">
      <c r="A13" s="67"/>
      <c r="B13" s="62"/>
      <c r="C13" s="129" t="s">
        <v>69</v>
      </c>
      <c r="D13" s="130">
        <v>349257</v>
      </c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x14ac:dyDescent="0.3">
      <c r="A14" s="67"/>
      <c r="B14" s="62"/>
      <c r="C14" s="129" t="s">
        <v>70</v>
      </c>
      <c r="D14" s="130">
        <v>308568</v>
      </c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3">
      <c r="A15" s="67"/>
      <c r="B15" s="62"/>
      <c r="C15" s="126" t="s">
        <v>71</v>
      </c>
      <c r="D15" s="130">
        <v>308568</v>
      </c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3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3">
      <c r="A17" s="67" t="s">
        <v>180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8" x14ac:dyDescent="0.3">
      <c r="A18" s="4" t="s">
        <v>0</v>
      </c>
      <c r="B18" s="5"/>
      <c r="C18" s="5"/>
      <c r="D18" s="46" t="s">
        <v>174</v>
      </c>
      <c r="E18" s="8" t="s">
        <v>181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182</v>
      </c>
      <c r="P18" s="7" t="s">
        <v>175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3">
      <c r="A22" s="349" t="s">
        <v>19</v>
      </c>
      <c r="B22" s="350"/>
      <c r="C22" s="351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3">
      <c r="A24" s="23"/>
      <c r="B24" s="347" t="s">
        <v>72</v>
      </c>
      <c r="C24" s="348">
        <v>0</v>
      </c>
      <c r="D24" s="59"/>
      <c r="E24" s="60" t="s">
        <v>176</v>
      </c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9"/>
      <c r="T24" s="99"/>
    </row>
    <row r="25" spans="1:20" ht="15" customHeight="1" x14ac:dyDescent="0.3">
      <c r="A25" s="23"/>
      <c r="B25" s="347" t="s">
        <v>73</v>
      </c>
      <c r="C25" s="348">
        <v>0</v>
      </c>
      <c r="D25" s="59"/>
      <c r="E25" s="60" t="s">
        <v>177</v>
      </c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9"/>
      <c r="T25" s="99"/>
    </row>
    <row r="26" spans="1:20" ht="15" customHeight="1" x14ac:dyDescent="0.3">
      <c r="A26" s="23"/>
      <c r="B26" s="347" t="s">
        <v>27</v>
      </c>
      <c r="C26" s="348">
        <v>0</v>
      </c>
      <c r="D26" s="59"/>
      <c r="E26" s="60" t="s">
        <v>178</v>
      </c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9"/>
      <c r="T26" s="99"/>
    </row>
    <row r="27" spans="1:20" ht="15" customHeight="1" x14ac:dyDescent="0.3">
      <c r="A27" s="23"/>
      <c r="B27" s="347" t="s">
        <v>28</v>
      </c>
      <c r="C27" s="34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9"/>
      <c r="T27" s="99"/>
    </row>
    <row r="28" spans="1:20" ht="15" customHeight="1" x14ac:dyDescent="0.3">
      <c r="A28" s="23"/>
      <c r="B28" s="347" t="s">
        <v>172</v>
      </c>
      <c r="C28" s="34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9"/>
      <c r="T28" s="99"/>
    </row>
    <row r="29" spans="1:20" ht="15" customHeight="1" x14ac:dyDescent="0.3">
      <c r="A29" s="23"/>
      <c r="B29" s="347" t="s">
        <v>34</v>
      </c>
      <c r="C29" s="34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9"/>
      <c r="T29" s="99"/>
    </row>
    <row r="30" spans="1:20" ht="15" customHeight="1" x14ac:dyDescent="0.3">
      <c r="A30" s="23"/>
      <c r="B30" s="347" t="s">
        <v>35</v>
      </c>
      <c r="C30" s="34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9"/>
      <c r="T30" s="99"/>
    </row>
    <row r="31" spans="1:20" ht="15" customHeight="1" x14ac:dyDescent="0.3">
      <c r="A31" s="23"/>
      <c r="B31" s="125" t="s">
        <v>170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9"/>
      <c r="T31" s="99"/>
    </row>
    <row r="32" spans="1:20" ht="15" customHeight="1" x14ac:dyDescent="0.3">
      <c r="A32" s="23"/>
      <c r="B32" s="347" t="s">
        <v>30</v>
      </c>
      <c r="C32" s="348">
        <v>0</v>
      </c>
      <c r="D32" s="59"/>
      <c r="E32" s="60">
        <v>1</v>
      </c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9"/>
      <c r="T32" s="99"/>
    </row>
    <row r="33" spans="1:20" ht="15" customHeight="1" x14ac:dyDescent="0.3">
      <c r="A33" s="23"/>
      <c r="B33" s="347" t="s">
        <v>74</v>
      </c>
      <c r="C33" s="348">
        <v>0</v>
      </c>
      <c r="D33" s="59"/>
      <c r="E33" s="60">
        <v>350</v>
      </c>
      <c r="F33" s="55">
        <v>50</v>
      </c>
      <c r="G33" s="61"/>
      <c r="H33" s="55"/>
      <c r="I33" s="61"/>
      <c r="J33" s="55">
        <v>100</v>
      </c>
      <c r="K33" s="61">
        <v>285</v>
      </c>
      <c r="L33" s="55"/>
      <c r="M33" s="61"/>
      <c r="N33" s="70">
        <f t="shared" si="1"/>
        <v>150</v>
      </c>
      <c r="O33" s="71">
        <f t="shared" si="2"/>
        <v>285</v>
      </c>
      <c r="P33" s="68">
        <v>0</v>
      </c>
      <c r="Q33" s="53">
        <f t="shared" si="3"/>
        <v>-285</v>
      </c>
      <c r="R33" s="16"/>
      <c r="S33" s="99"/>
      <c r="T33" s="99"/>
    </row>
    <row r="34" spans="1:20" ht="15" customHeight="1" x14ac:dyDescent="0.3">
      <c r="A34" s="23"/>
      <c r="B34" s="347" t="s">
        <v>75</v>
      </c>
      <c r="C34" s="348"/>
      <c r="D34" s="59"/>
      <c r="E34" s="60">
        <v>30</v>
      </c>
      <c r="F34" s="55">
        <v>10</v>
      </c>
      <c r="G34" s="61"/>
      <c r="H34" s="55"/>
      <c r="I34" s="61"/>
      <c r="J34" s="55">
        <v>10</v>
      </c>
      <c r="K34" s="61">
        <v>0</v>
      </c>
      <c r="L34" s="55"/>
      <c r="M34" s="61"/>
      <c r="N34" s="70">
        <f t="shared" si="1"/>
        <v>20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9"/>
      <c r="T34" s="99"/>
    </row>
    <row r="35" spans="1:20" x14ac:dyDescent="0.3">
      <c r="A35" s="23"/>
      <c r="B35" s="125" t="s">
        <v>171</v>
      </c>
      <c r="C35" s="124"/>
      <c r="D35" s="59"/>
      <c r="E35" s="60">
        <v>500</v>
      </c>
      <c r="F35" s="55">
        <v>100</v>
      </c>
      <c r="G35" s="61"/>
      <c r="H35" s="55"/>
      <c r="I35" s="61"/>
      <c r="J35" s="55">
        <v>100</v>
      </c>
      <c r="K35" s="61">
        <v>0</v>
      </c>
      <c r="L35" s="55"/>
      <c r="M35" s="61"/>
      <c r="N35" s="70">
        <f t="shared" si="1"/>
        <v>200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9"/>
      <c r="T35" s="99"/>
    </row>
    <row r="36" spans="1:20" ht="15" customHeight="1" x14ac:dyDescent="0.3">
      <c r="A36" s="23"/>
      <c r="B36" s="347" t="s">
        <v>76</v>
      </c>
      <c r="C36" s="348"/>
      <c r="D36" s="59">
        <v>8001</v>
      </c>
      <c r="E36" s="60">
        <v>1000</v>
      </c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9"/>
      <c r="T36" s="99"/>
    </row>
    <row r="37" spans="1:20" s="83" customFormat="1" ht="8.1" customHeight="1" x14ac:dyDescent="0.3">
      <c r="A37" s="80"/>
      <c r="B37" s="354">
        <f>COUNTA(B24:B36)</f>
        <v>13</v>
      </c>
      <c r="C37" s="355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6" t="b">
        <v>1</v>
      </c>
      <c r="S37" s="100"/>
      <c r="T37" s="100"/>
    </row>
    <row r="38" spans="1:20" x14ac:dyDescent="0.3">
      <c r="A38" s="356" t="s">
        <v>37</v>
      </c>
      <c r="B38" s="357"/>
      <c r="C38" s="358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99"/>
      <c r="T38" s="99"/>
    </row>
    <row r="39" spans="1:20" ht="8.1" customHeight="1" x14ac:dyDescent="0.3">
      <c r="A39" s="120"/>
      <c r="B39" s="121"/>
      <c r="C39" s="122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99"/>
      <c r="T39" s="99"/>
    </row>
    <row r="40" spans="1:20" ht="15" customHeight="1" x14ac:dyDescent="0.3">
      <c r="A40" s="27"/>
      <c r="B40" s="347" t="s">
        <v>43</v>
      </c>
      <c r="C40" s="34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9"/>
      <c r="T40" s="99"/>
    </row>
    <row r="41" spans="1:20" ht="15" customHeight="1" x14ac:dyDescent="0.3">
      <c r="A41" s="27"/>
      <c r="B41" s="347" t="s">
        <v>42</v>
      </c>
      <c r="C41" s="348">
        <v>0</v>
      </c>
      <c r="D41" s="59"/>
      <c r="E41" s="60"/>
      <c r="F41" s="55"/>
      <c r="G41" s="61"/>
      <c r="H41" s="55"/>
      <c r="I41" s="61"/>
      <c r="J41" s="55">
        <v>15</v>
      </c>
      <c r="K41" s="61">
        <v>0</v>
      </c>
      <c r="L41" s="55"/>
      <c r="M41" s="61"/>
      <c r="N41" s="70">
        <f>IF(ISERROR(L41+J41+H41+F41),"Invalid Input",L41+J41+H41+F41)</f>
        <v>15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9"/>
      <c r="T41" s="99"/>
    </row>
    <row r="42" spans="1:20" ht="15" customHeight="1" x14ac:dyDescent="0.3">
      <c r="A42" s="27"/>
      <c r="B42" s="347" t="s">
        <v>77</v>
      </c>
      <c r="C42" s="34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9"/>
      <c r="T42" s="99"/>
    </row>
    <row r="43" spans="1:20" ht="15" customHeight="1" x14ac:dyDescent="0.3">
      <c r="A43" s="27"/>
      <c r="B43" s="347" t="s">
        <v>78</v>
      </c>
      <c r="C43" s="34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99"/>
      <c r="T43" s="99"/>
    </row>
    <row r="44" spans="1:20" x14ac:dyDescent="0.3">
      <c r="A44" s="27"/>
      <c r="B44" s="123"/>
      <c r="C44" s="124"/>
      <c r="D44" s="104"/>
      <c r="E44" s="104"/>
      <c r="F44" s="104"/>
      <c r="G44" s="105"/>
      <c r="H44" s="104"/>
      <c r="I44" s="105"/>
      <c r="J44" s="104"/>
      <c r="K44" s="105"/>
      <c r="L44" s="104"/>
      <c r="M44" s="105"/>
      <c r="N44" s="70"/>
      <c r="O44" s="71"/>
      <c r="P44" s="105"/>
      <c r="Q44" s="53"/>
      <c r="R44" s="16"/>
      <c r="S44" s="99"/>
      <c r="T44" s="99"/>
    </row>
    <row r="45" spans="1:20" ht="14.1" customHeight="1" x14ac:dyDescent="0.3">
      <c r="A45" s="356" t="s">
        <v>25</v>
      </c>
      <c r="B45" s="357"/>
      <c r="C45" s="358"/>
      <c r="D45" s="104"/>
      <c r="E45" s="104"/>
      <c r="F45" s="104"/>
      <c r="G45" s="105"/>
      <c r="H45" s="104"/>
      <c r="I45" s="105"/>
      <c r="J45" s="104"/>
      <c r="K45" s="105"/>
      <c r="L45" s="104"/>
      <c r="M45" s="105"/>
      <c r="N45" s="70"/>
      <c r="O45" s="71"/>
      <c r="P45" s="105"/>
      <c r="Q45" s="53"/>
      <c r="R45" s="16"/>
      <c r="S45" s="99"/>
      <c r="T45" s="99"/>
    </row>
    <row r="46" spans="1:20" ht="6.75" customHeight="1" x14ac:dyDescent="0.3">
      <c r="A46" s="120"/>
      <c r="B46" s="121"/>
      <c r="C46" s="122"/>
      <c r="D46" s="104"/>
      <c r="E46" s="104"/>
      <c r="F46" s="104"/>
      <c r="G46" s="105"/>
      <c r="H46" s="104"/>
      <c r="I46" s="105"/>
      <c r="J46" s="104"/>
      <c r="K46" s="105"/>
      <c r="L46" s="104"/>
      <c r="M46" s="105"/>
      <c r="N46" s="70"/>
      <c r="O46" s="71"/>
      <c r="P46" s="105"/>
      <c r="Q46" s="53"/>
      <c r="R46" s="16"/>
      <c r="S46" s="99"/>
      <c r="T46" s="99"/>
    </row>
    <row r="47" spans="1:20" ht="15" customHeight="1" x14ac:dyDescent="0.3">
      <c r="A47" s="27"/>
      <c r="B47" s="347" t="s">
        <v>39</v>
      </c>
      <c r="C47" s="34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9"/>
      <c r="T47" s="99"/>
    </row>
    <row r="48" spans="1:20" ht="15" customHeight="1" x14ac:dyDescent="0.3">
      <c r="A48" s="27"/>
      <c r="B48" s="347" t="s">
        <v>40</v>
      </c>
      <c r="C48" s="34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9"/>
      <c r="T48" s="99"/>
    </row>
    <row r="49" spans="1:20" ht="15" customHeight="1" x14ac:dyDescent="0.3">
      <c r="A49" s="17"/>
      <c r="B49" s="347" t="s">
        <v>41</v>
      </c>
      <c r="C49" s="34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1"/>
      <c r="T49" s="101"/>
    </row>
    <row r="50" spans="1:20" ht="8.1" customHeight="1" x14ac:dyDescent="0.3">
      <c r="A50" s="23"/>
      <c r="B50" s="345">
        <f>COUNTA(B40:B49)</f>
        <v>7</v>
      </c>
      <c r="C50" s="3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1"/>
      <c r="T50" s="101"/>
    </row>
    <row r="51" spans="1:20" x14ac:dyDescent="0.3">
      <c r="A51" s="356" t="s">
        <v>20</v>
      </c>
      <c r="B51" s="357"/>
      <c r="C51" s="358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1"/>
      <c r="T51" s="101"/>
    </row>
    <row r="52" spans="1:20" x14ac:dyDescent="0.3">
      <c r="A52" s="79" t="s">
        <v>15</v>
      </c>
      <c r="B52" s="121"/>
      <c r="C52" s="122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1"/>
      <c r="T52" s="101"/>
    </row>
    <row r="53" spans="1:20" ht="26.25" customHeight="1" x14ac:dyDescent="0.3">
      <c r="A53" s="23"/>
      <c r="B53" s="347" t="s">
        <v>38</v>
      </c>
      <c r="C53" s="34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1"/>
      <c r="T53" s="101"/>
    </row>
    <row r="54" spans="1:20" ht="15" customHeight="1" x14ac:dyDescent="0.3">
      <c r="A54" s="27"/>
      <c r="B54" s="347" t="s">
        <v>44</v>
      </c>
      <c r="C54" s="348">
        <v>0</v>
      </c>
      <c r="D54" s="59"/>
      <c r="E54" s="60">
        <v>2000</v>
      </c>
      <c r="F54" s="55">
        <v>400</v>
      </c>
      <c r="G54" s="61"/>
      <c r="H54" s="55"/>
      <c r="I54" s="61"/>
      <c r="J54" s="55">
        <v>500</v>
      </c>
      <c r="K54" s="61">
        <v>0</v>
      </c>
      <c r="L54" s="55"/>
      <c r="M54" s="61"/>
      <c r="N54" s="70">
        <f>IF(ISERROR(L54+J54+H54+F54),"Invalid Input",L54+J54+H54+F54)</f>
        <v>900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1"/>
      <c r="T54" s="101"/>
    </row>
    <row r="55" spans="1:20" ht="8.1" customHeight="1" x14ac:dyDescent="0.3">
      <c r="A55" s="17"/>
      <c r="B55" s="345">
        <f>COUNTA(B53:B54)</f>
        <v>2</v>
      </c>
      <c r="C55" s="3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1"/>
      <c r="T55" s="101"/>
    </row>
    <row r="56" spans="1:20" x14ac:dyDescent="0.3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1"/>
      <c r="T56" s="101"/>
    </row>
    <row r="57" spans="1:20" ht="25.5" customHeight="1" x14ac:dyDescent="0.3">
      <c r="A57" s="27"/>
      <c r="B57" s="341" t="s">
        <v>45</v>
      </c>
      <c r="C57" s="342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1"/>
      <c r="T57" s="101"/>
    </row>
    <row r="58" spans="1:20" ht="15" customHeight="1" x14ac:dyDescent="0.3">
      <c r="A58" s="27"/>
      <c r="B58" s="341" t="s">
        <v>46</v>
      </c>
      <c r="C58" s="342"/>
      <c r="D58" s="59"/>
      <c r="E58" s="60">
        <v>2000</v>
      </c>
      <c r="F58" s="55">
        <v>400</v>
      </c>
      <c r="G58" s="61"/>
      <c r="H58" s="55"/>
      <c r="I58" s="61"/>
      <c r="J58" s="55">
        <v>500</v>
      </c>
      <c r="K58" s="61">
        <v>0</v>
      </c>
      <c r="L58" s="55"/>
      <c r="M58" s="61"/>
      <c r="N58" s="70">
        <f>IF(ISERROR(L58+J58+H58+F58),"Invalid Input",L58+J58+H58+F58)</f>
        <v>900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1"/>
      <c r="T58" s="101"/>
    </row>
    <row r="59" spans="1:20" ht="12.75" customHeight="1" x14ac:dyDescent="0.3">
      <c r="A59" s="17"/>
      <c r="B59" s="345">
        <f>COUNTA(B57:C58)</f>
        <v>2</v>
      </c>
      <c r="C59" s="3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1"/>
      <c r="T59" s="101"/>
    </row>
    <row r="60" spans="1:20" x14ac:dyDescent="0.3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1"/>
      <c r="T60" s="101"/>
    </row>
    <row r="61" spans="1:20" x14ac:dyDescent="0.3">
      <c r="A61" s="27"/>
      <c r="B61" s="343" t="s">
        <v>80</v>
      </c>
      <c r="C61" s="34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1"/>
      <c r="T61" s="101"/>
    </row>
    <row r="62" spans="1:20" x14ac:dyDescent="0.3">
      <c r="A62" s="27"/>
      <c r="B62" s="343" t="s">
        <v>79</v>
      </c>
      <c r="C62" s="34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1"/>
      <c r="T62" s="101"/>
    </row>
    <row r="63" spans="1:20" x14ac:dyDescent="0.3">
      <c r="A63" s="27"/>
      <c r="B63" s="343" t="s">
        <v>81</v>
      </c>
      <c r="C63" s="34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1"/>
      <c r="T63" s="101"/>
    </row>
    <row r="64" spans="1:20" ht="15" customHeight="1" x14ac:dyDescent="0.3">
      <c r="A64" s="27"/>
      <c r="B64" s="345">
        <f>COUNTA(B61:C62)</f>
        <v>2</v>
      </c>
      <c r="C64" s="3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1"/>
      <c r="T64" s="101"/>
    </row>
    <row r="65" spans="1:20" x14ac:dyDescent="0.3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1"/>
      <c r="T65" s="101"/>
    </row>
    <row r="66" spans="1:20" x14ac:dyDescent="0.3">
      <c r="A66" s="27"/>
      <c r="B66" s="37" t="s">
        <v>85</v>
      </c>
      <c r="C66" s="38"/>
      <c r="D66" s="59"/>
      <c r="E66" s="60">
        <v>152</v>
      </c>
      <c r="F66" s="55">
        <v>21</v>
      </c>
      <c r="G66" s="61"/>
      <c r="H66" s="55"/>
      <c r="I66" s="61"/>
      <c r="J66" s="55">
        <v>52</v>
      </c>
      <c r="K66" s="61">
        <v>56</v>
      </c>
      <c r="L66" s="55"/>
      <c r="M66" s="61"/>
      <c r="N66" s="70">
        <f>IF(ISERROR(L66+J66+H66+F66),"Invalid Input",L66+J66+H66+F66)</f>
        <v>73</v>
      </c>
      <c r="O66" s="71">
        <f>IF(ISERROR(G66+I66+K66+M66),"Invalid Input",G66+I66+K66+M66)</f>
        <v>56</v>
      </c>
      <c r="P66" s="68">
        <v>0</v>
      </c>
      <c r="Q66" s="53">
        <f>IF(ISERROR(P66-O66),"Invalid Input",(P66-O66))</f>
        <v>-56</v>
      </c>
      <c r="R66" s="16" t="b">
        <v>1</v>
      </c>
      <c r="S66" s="101"/>
      <c r="T66" s="101"/>
    </row>
    <row r="67" spans="1:20" x14ac:dyDescent="0.3">
      <c r="A67" s="27"/>
      <c r="B67" s="37" t="s">
        <v>82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1"/>
      <c r="T67" s="101"/>
    </row>
    <row r="68" spans="1:20" x14ac:dyDescent="0.3">
      <c r="A68" s="23"/>
      <c r="B68" s="37" t="s">
        <v>83</v>
      </c>
      <c r="C68" s="38"/>
      <c r="D68" s="59"/>
      <c r="E68" s="60">
        <v>152</v>
      </c>
      <c r="F68" s="55">
        <v>21</v>
      </c>
      <c r="G68" s="61"/>
      <c r="H68" s="55"/>
      <c r="I68" s="61"/>
      <c r="J68" s="55">
        <v>52</v>
      </c>
      <c r="K68" s="61">
        <v>56</v>
      </c>
      <c r="L68" s="55"/>
      <c r="M68" s="61"/>
      <c r="N68" s="70">
        <f>IF(ISERROR(L68+J68+H68+F68),"Invalid Input",L68+J68+H68+F68)</f>
        <v>73</v>
      </c>
      <c r="O68" s="71">
        <f>IF(ISERROR(G68+I68+K68+M68),"Invalid Input",G68+I68+K68+M68)</f>
        <v>56</v>
      </c>
      <c r="P68" s="68">
        <v>0</v>
      </c>
      <c r="Q68" s="53">
        <f>IF(ISERROR(P68-O68),"Invalid Input",(P68-O68))</f>
        <v>-56</v>
      </c>
      <c r="R68" s="16" t="b">
        <v>1</v>
      </c>
      <c r="S68" s="101"/>
      <c r="T68" s="101"/>
    </row>
    <row r="69" spans="1:20" x14ac:dyDescent="0.3">
      <c r="A69" s="17"/>
      <c r="B69" s="37" t="s">
        <v>84</v>
      </c>
      <c r="C69" s="38"/>
      <c r="D69" s="59"/>
      <c r="E69" s="60">
        <v>400</v>
      </c>
      <c r="F69" s="55">
        <v>40</v>
      </c>
      <c r="G69" s="61"/>
      <c r="H69" s="55"/>
      <c r="I69" s="61"/>
      <c r="J69" s="55">
        <v>120</v>
      </c>
      <c r="K69" s="61">
        <v>109</v>
      </c>
      <c r="L69" s="55"/>
      <c r="M69" s="61"/>
      <c r="N69" s="70">
        <f>IF(ISERROR(L69+J69+H69+F69),"Invalid Input",L69+J69+H69+F69)</f>
        <v>160</v>
      </c>
      <c r="O69" s="71">
        <f>IF(ISERROR(G69+I69+K69+M69),"Invalid Input",G69+I69+K69+M69)</f>
        <v>109</v>
      </c>
      <c r="P69" s="68">
        <v>0</v>
      </c>
      <c r="Q69" s="53">
        <f>IF(ISERROR(P69-O69),"Invalid Input",(P69-O69))</f>
        <v>-109</v>
      </c>
      <c r="R69" s="16" t="b">
        <v>1</v>
      </c>
      <c r="S69" s="101"/>
      <c r="T69" s="101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1"/>
      <c r="T70" s="101"/>
    </row>
    <row r="71" spans="1:20" x14ac:dyDescent="0.3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1"/>
      <c r="T71" s="101"/>
    </row>
    <row r="72" spans="1:20" ht="14.1" customHeight="1" x14ac:dyDescent="0.3">
      <c r="A72" s="23"/>
      <c r="B72" s="343" t="s">
        <v>47</v>
      </c>
      <c r="C72" s="34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1"/>
      <c r="T72" s="101"/>
    </row>
    <row r="73" spans="1:20" x14ac:dyDescent="0.3">
      <c r="A73" s="27"/>
      <c r="B73" s="343" t="s">
        <v>48</v>
      </c>
      <c r="C73" s="34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1"/>
      <c r="T73" s="101"/>
    </row>
    <row r="74" spans="1:20" x14ac:dyDescent="0.3">
      <c r="A74" s="27"/>
      <c r="B74" s="343" t="s">
        <v>49</v>
      </c>
      <c r="C74" s="344"/>
      <c r="D74" s="59"/>
      <c r="E74" s="60">
        <v>13</v>
      </c>
      <c r="F74" s="55"/>
      <c r="G74" s="61"/>
      <c r="H74" s="55"/>
      <c r="I74" s="61"/>
      <c r="J74" s="55" t="s">
        <v>192</v>
      </c>
      <c r="K74" s="61" t="s">
        <v>192</v>
      </c>
      <c r="L74" s="55"/>
      <c r="M74" s="61"/>
      <c r="N74" s="70">
        <f t="shared" si="4"/>
        <v>86</v>
      </c>
      <c r="O74" s="71">
        <f t="shared" si="5"/>
        <v>86</v>
      </c>
      <c r="P74" s="68">
        <v>0</v>
      </c>
      <c r="Q74" s="53">
        <f t="shared" si="6"/>
        <v>-86</v>
      </c>
      <c r="R74" s="16" t="b">
        <v>1</v>
      </c>
      <c r="S74" s="101"/>
      <c r="T74" s="101"/>
    </row>
    <row r="75" spans="1:20" x14ac:dyDescent="0.3">
      <c r="A75" s="27"/>
      <c r="B75" s="343" t="s">
        <v>50</v>
      </c>
      <c r="C75" s="34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1"/>
      <c r="T75" s="101"/>
    </row>
    <row r="76" spans="1:20" ht="26.25" customHeight="1" x14ac:dyDescent="0.3">
      <c r="A76" s="17"/>
      <c r="B76" s="347" t="s">
        <v>51</v>
      </c>
      <c r="C76" s="34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1"/>
      <c r="T76" s="101"/>
    </row>
    <row r="77" spans="1:20" x14ac:dyDescent="0.3">
      <c r="A77" s="27"/>
      <c r="B77" s="343" t="s">
        <v>52</v>
      </c>
      <c r="C77" s="344"/>
      <c r="D77" s="59"/>
      <c r="E77" s="60">
        <v>1</v>
      </c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1"/>
      <c r="T77" s="101"/>
    </row>
    <row r="78" spans="1:20" x14ac:dyDescent="0.3">
      <c r="A78" s="27"/>
      <c r="B78" s="343" t="s">
        <v>53</v>
      </c>
      <c r="C78" s="34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1"/>
      <c r="T78" s="101"/>
    </row>
    <row r="79" spans="1:20" x14ac:dyDescent="0.3">
      <c r="A79" s="17"/>
      <c r="B79" s="343" t="s">
        <v>54</v>
      </c>
      <c r="C79" s="34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1"/>
      <c r="T79" s="101"/>
    </row>
    <row r="80" spans="1:20" x14ac:dyDescent="0.3">
      <c r="A80" s="27"/>
      <c r="B80" s="343" t="s">
        <v>55</v>
      </c>
      <c r="C80" s="344"/>
      <c r="D80" s="59"/>
      <c r="E80" s="60">
        <v>7</v>
      </c>
      <c r="F80" s="55">
        <v>2</v>
      </c>
      <c r="G80" s="61"/>
      <c r="H80" s="55"/>
      <c r="I80" s="61"/>
      <c r="J80" s="55">
        <v>7</v>
      </c>
      <c r="K80" s="61">
        <v>1</v>
      </c>
      <c r="L80" s="55"/>
      <c r="M80" s="61"/>
      <c r="N80" s="70">
        <f t="shared" si="4"/>
        <v>9</v>
      </c>
      <c r="O80" s="71">
        <f t="shared" si="5"/>
        <v>1</v>
      </c>
      <c r="P80" s="68">
        <v>0</v>
      </c>
      <c r="Q80" s="53">
        <f t="shared" si="6"/>
        <v>-1</v>
      </c>
      <c r="R80" s="16" t="b">
        <v>1</v>
      </c>
      <c r="S80" s="101"/>
      <c r="T80" s="101"/>
    </row>
    <row r="81" spans="1:20" x14ac:dyDescent="0.3">
      <c r="A81" s="27"/>
      <c r="B81" s="343" t="s">
        <v>56</v>
      </c>
      <c r="C81" s="3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1"/>
      <c r="T81" s="101"/>
    </row>
    <row r="82" spans="1:20" x14ac:dyDescent="0.3">
      <c r="A82" s="27"/>
      <c r="B82" s="343" t="s">
        <v>57</v>
      </c>
      <c r="C82" s="34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1"/>
      <c r="T82" s="101"/>
    </row>
    <row r="83" spans="1:20" x14ac:dyDescent="0.3">
      <c r="A83" s="27"/>
      <c r="B83" s="343" t="s">
        <v>58</v>
      </c>
      <c r="C83" s="34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1"/>
      <c r="T83" s="101"/>
    </row>
    <row r="84" spans="1:20" ht="12" customHeight="1" x14ac:dyDescent="0.3">
      <c r="A84" s="27"/>
      <c r="B84" s="345">
        <f>COUNTA(B72:C83)</f>
        <v>12</v>
      </c>
      <c r="C84" s="3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1"/>
      <c r="T84" s="101"/>
    </row>
    <row r="85" spans="1:20" x14ac:dyDescent="0.3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1"/>
      <c r="T85" s="101"/>
    </row>
    <row r="86" spans="1:20" ht="30" customHeight="1" x14ac:dyDescent="0.3">
      <c r="A86" s="27"/>
      <c r="B86" s="341" t="s">
        <v>59</v>
      </c>
      <c r="C86" s="342"/>
      <c r="D86" s="59"/>
      <c r="E86" s="60">
        <v>6069</v>
      </c>
      <c r="F86" s="55">
        <v>1470</v>
      </c>
      <c r="G86" s="61"/>
      <c r="H86" s="55"/>
      <c r="I86" s="61"/>
      <c r="J86" s="55">
        <v>0</v>
      </c>
      <c r="K86" s="61">
        <v>0</v>
      </c>
      <c r="L86" s="55"/>
      <c r="M86" s="61"/>
      <c r="N86" s="70">
        <f>IF(ISERROR(L86+J86+H86+F86),"Invalid Input",L86+J86+H86+F86)</f>
        <v>1470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1"/>
      <c r="T86" s="101"/>
    </row>
    <row r="87" spans="1:20" ht="12.75" customHeight="1" x14ac:dyDescent="0.3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2"/>
      <c r="T87" s="102"/>
    </row>
    <row r="88" spans="1:20" x14ac:dyDescent="0.3">
      <c r="A88" s="74" t="str">
        <f>SheetNames!A4</f>
        <v>NMA</v>
      </c>
    </row>
  </sheetData>
  <mergeCells count="48"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40:C40"/>
    <mergeCell ref="B41:C41"/>
    <mergeCell ref="B47:C47"/>
    <mergeCell ref="B48:C48"/>
    <mergeCell ref="A38:C38"/>
    <mergeCell ref="B42:C42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3" orientation="landscape" r:id="rId1"/>
  <rowBreaks count="2" manualBreakCount="2">
    <brk id="16" max="16383" man="1"/>
    <brk id="62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topLeftCell="A22" zoomScale="89" zoomScaleNormal="89" workbookViewId="0"/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7" customWidth="1"/>
    <col min="20" max="20" width="35" style="87" customWidth="1"/>
    <col min="21" max="16384" width="16.5546875" style="2"/>
  </cols>
  <sheetData>
    <row r="1" spans="1:20" x14ac:dyDescent="0.3">
      <c r="A1" s="65" t="str">
        <f>A88&amp;" - "&amp;VLOOKUP(A88,SheetNames!A2:C43,3,FALSE)</f>
        <v>EC444 - Ntabankulu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3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28.2" x14ac:dyDescent="0.3">
      <c r="D4" s="88" t="s">
        <v>33</v>
      </c>
    </row>
    <row r="5" spans="1:20" ht="27.6" x14ac:dyDescent="0.3">
      <c r="C5" s="126" t="s">
        <v>62</v>
      </c>
      <c r="D5" s="127"/>
      <c r="E5" s="91" t="s">
        <v>36</v>
      </c>
    </row>
    <row r="6" spans="1:20" x14ac:dyDescent="0.3">
      <c r="C6" s="126" t="s">
        <v>29</v>
      </c>
      <c r="D6" s="128">
        <v>5948</v>
      </c>
      <c r="E6" s="90" t="s">
        <v>32</v>
      </c>
    </row>
    <row r="7" spans="1:20" ht="27.6" x14ac:dyDescent="0.3">
      <c r="A7" s="67"/>
      <c r="B7" s="62"/>
      <c r="C7" s="129" t="s">
        <v>63</v>
      </c>
      <c r="D7" s="13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3">
      <c r="A8" s="67"/>
      <c r="B8" s="62"/>
      <c r="C8" s="119" t="s">
        <v>64</v>
      </c>
      <c r="D8" s="130">
        <v>20644</v>
      </c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3">
      <c r="A9" s="67"/>
      <c r="B9" s="62"/>
      <c r="C9" s="131" t="s">
        <v>65</v>
      </c>
      <c r="D9" s="13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3">
      <c r="A10" s="67"/>
      <c r="B10" s="62"/>
      <c r="C10" s="129" t="s">
        <v>66</v>
      </c>
      <c r="D10" s="13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3">
      <c r="A11" s="67"/>
      <c r="B11" s="62"/>
      <c r="C11" s="129" t="s">
        <v>67</v>
      </c>
      <c r="D11" s="127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3">
      <c r="A12" s="67"/>
      <c r="B12" s="62"/>
      <c r="C12" s="129" t="s">
        <v>68</v>
      </c>
      <c r="D12" s="130">
        <v>0</v>
      </c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3">
      <c r="A13" s="67"/>
      <c r="B13" s="62"/>
      <c r="C13" s="129" t="s">
        <v>69</v>
      </c>
      <c r="D13" s="130">
        <v>0</v>
      </c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x14ac:dyDescent="0.3">
      <c r="A14" s="67"/>
      <c r="B14" s="62"/>
      <c r="C14" s="129" t="s">
        <v>70</v>
      </c>
      <c r="D14" s="130">
        <v>662</v>
      </c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3">
      <c r="A15" s="67"/>
      <c r="B15" s="62"/>
      <c r="C15" s="126" t="s">
        <v>71</v>
      </c>
      <c r="D15" s="130">
        <v>662</v>
      </c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3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3">
      <c r="A17" s="67" t="s">
        <v>180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8" x14ac:dyDescent="0.3">
      <c r="A18" s="4" t="s">
        <v>0</v>
      </c>
      <c r="B18" s="5"/>
      <c r="C18" s="5"/>
      <c r="D18" s="46" t="s">
        <v>174</v>
      </c>
      <c r="E18" s="8" t="s">
        <v>181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182</v>
      </c>
      <c r="P18" s="7" t="s">
        <v>175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3">
      <c r="A22" s="349" t="s">
        <v>19</v>
      </c>
      <c r="B22" s="350"/>
      <c r="C22" s="351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3">
      <c r="A24" s="23"/>
      <c r="B24" s="347" t="s">
        <v>72</v>
      </c>
      <c r="C24" s="348">
        <v>0</v>
      </c>
      <c r="D24" s="59">
        <v>0</v>
      </c>
      <c r="E24" s="60">
        <v>0</v>
      </c>
      <c r="F24" s="55">
        <v>0</v>
      </c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9"/>
      <c r="T24" s="99"/>
    </row>
    <row r="25" spans="1:20" ht="15" customHeight="1" x14ac:dyDescent="0.3">
      <c r="A25" s="23"/>
      <c r="B25" s="347" t="s">
        <v>73</v>
      </c>
      <c r="C25" s="348">
        <v>0</v>
      </c>
      <c r="D25" s="59">
        <v>0</v>
      </c>
      <c r="E25" s="60">
        <v>0</v>
      </c>
      <c r="F25" s="55">
        <v>0</v>
      </c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9"/>
      <c r="T25" s="99"/>
    </row>
    <row r="26" spans="1:20" ht="15" customHeight="1" x14ac:dyDescent="0.3">
      <c r="A26" s="23"/>
      <c r="B26" s="347" t="s">
        <v>27</v>
      </c>
      <c r="C26" s="348">
        <v>0</v>
      </c>
      <c r="D26" s="59">
        <v>0</v>
      </c>
      <c r="E26" s="60">
        <v>0</v>
      </c>
      <c r="F26" s="55">
        <v>0</v>
      </c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9"/>
      <c r="T26" s="99"/>
    </row>
    <row r="27" spans="1:20" ht="15" customHeight="1" x14ac:dyDescent="0.3">
      <c r="A27" s="23"/>
      <c r="B27" s="347" t="s">
        <v>28</v>
      </c>
      <c r="C27" s="348">
        <v>0</v>
      </c>
      <c r="D27" s="59">
        <v>0</v>
      </c>
      <c r="E27" s="60">
        <v>0</v>
      </c>
      <c r="F27" s="55">
        <v>0</v>
      </c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9"/>
      <c r="T27" s="99"/>
    </row>
    <row r="28" spans="1:20" ht="15" customHeight="1" x14ac:dyDescent="0.3">
      <c r="A28" s="23"/>
      <c r="B28" s="347" t="s">
        <v>172</v>
      </c>
      <c r="C28" s="348"/>
      <c r="D28" s="59">
        <v>0</v>
      </c>
      <c r="E28" s="60">
        <v>0</v>
      </c>
      <c r="F28" s="55">
        <v>0</v>
      </c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9"/>
      <c r="T28" s="99"/>
    </row>
    <row r="29" spans="1:20" ht="15" customHeight="1" x14ac:dyDescent="0.3">
      <c r="A29" s="23"/>
      <c r="B29" s="347" t="s">
        <v>34</v>
      </c>
      <c r="C29" s="348">
        <v>0</v>
      </c>
      <c r="D29" s="59">
        <v>1</v>
      </c>
      <c r="E29" s="60">
        <v>0</v>
      </c>
      <c r="F29" s="55">
        <v>0</v>
      </c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9"/>
      <c r="T29" s="99"/>
    </row>
    <row r="30" spans="1:20" ht="15" customHeight="1" x14ac:dyDescent="0.3">
      <c r="A30" s="23"/>
      <c r="B30" s="347" t="s">
        <v>35</v>
      </c>
      <c r="C30" s="348"/>
      <c r="D30" s="59">
        <v>250</v>
      </c>
      <c r="E30" s="60">
        <v>0</v>
      </c>
      <c r="F30" s="55">
        <v>0</v>
      </c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9"/>
      <c r="T30" s="99"/>
    </row>
    <row r="31" spans="1:20" ht="15" customHeight="1" x14ac:dyDescent="0.3">
      <c r="A31" s="23"/>
      <c r="B31" s="125" t="s">
        <v>170</v>
      </c>
      <c r="C31" s="124"/>
      <c r="D31" s="59">
        <v>1</v>
      </c>
      <c r="E31" s="60">
        <v>0</v>
      </c>
      <c r="F31" s="55">
        <v>0</v>
      </c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9"/>
      <c r="T31" s="99"/>
    </row>
    <row r="32" spans="1:20" ht="15" customHeight="1" x14ac:dyDescent="0.3">
      <c r="A32" s="23"/>
      <c r="B32" s="347" t="s">
        <v>30</v>
      </c>
      <c r="C32" s="348">
        <v>0</v>
      </c>
      <c r="D32" s="59">
        <v>1</v>
      </c>
      <c r="E32" s="60">
        <v>0</v>
      </c>
      <c r="F32" s="55">
        <v>0</v>
      </c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9"/>
      <c r="T32" s="99"/>
    </row>
    <row r="33" spans="1:20" ht="15" customHeight="1" x14ac:dyDescent="0.3">
      <c r="A33" s="23"/>
      <c r="B33" s="347" t="s">
        <v>74</v>
      </c>
      <c r="C33" s="348">
        <v>0</v>
      </c>
      <c r="D33" s="59">
        <v>0</v>
      </c>
      <c r="E33" s="60">
        <v>0</v>
      </c>
      <c r="F33" s="55">
        <v>0</v>
      </c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9"/>
      <c r="T33" s="99"/>
    </row>
    <row r="34" spans="1:20" ht="15" customHeight="1" x14ac:dyDescent="0.3">
      <c r="A34" s="23"/>
      <c r="B34" s="347" t="s">
        <v>75</v>
      </c>
      <c r="C34" s="348"/>
      <c r="D34" s="59">
        <v>0</v>
      </c>
      <c r="E34" s="60">
        <v>0</v>
      </c>
      <c r="F34" s="55">
        <v>0</v>
      </c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9"/>
      <c r="T34" s="99"/>
    </row>
    <row r="35" spans="1:20" x14ac:dyDescent="0.3">
      <c r="A35" s="23"/>
      <c r="B35" s="125" t="s">
        <v>171</v>
      </c>
      <c r="C35" s="124"/>
      <c r="D35" s="59">
        <v>0</v>
      </c>
      <c r="E35" s="60">
        <v>0</v>
      </c>
      <c r="F35" s="55">
        <v>0</v>
      </c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9"/>
      <c r="T35" s="99"/>
    </row>
    <row r="36" spans="1:20" ht="15" customHeight="1" x14ac:dyDescent="0.3">
      <c r="A36" s="23"/>
      <c r="B36" s="347" t="s">
        <v>76</v>
      </c>
      <c r="C36" s="348"/>
      <c r="D36" s="59">
        <v>0</v>
      </c>
      <c r="E36" s="60">
        <v>10</v>
      </c>
      <c r="F36" s="55">
        <v>0</v>
      </c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9"/>
      <c r="T36" s="99"/>
    </row>
    <row r="37" spans="1:20" s="83" customFormat="1" ht="8.1" customHeight="1" x14ac:dyDescent="0.3">
      <c r="A37" s="80"/>
      <c r="B37" s="354">
        <f>COUNTA(B24:B36)</f>
        <v>13</v>
      </c>
      <c r="C37" s="355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6" t="b">
        <v>1</v>
      </c>
      <c r="S37" s="100"/>
      <c r="T37" s="100"/>
    </row>
    <row r="38" spans="1:20" x14ac:dyDescent="0.3">
      <c r="A38" s="356" t="s">
        <v>37</v>
      </c>
      <c r="B38" s="357"/>
      <c r="C38" s="358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99"/>
      <c r="T38" s="99"/>
    </row>
    <row r="39" spans="1:20" ht="8.1" customHeight="1" x14ac:dyDescent="0.3">
      <c r="A39" s="120"/>
      <c r="B39" s="121"/>
      <c r="C39" s="122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99"/>
      <c r="T39" s="99"/>
    </row>
    <row r="40" spans="1:20" ht="15" customHeight="1" x14ac:dyDescent="0.3">
      <c r="A40" s="27"/>
      <c r="B40" s="347" t="s">
        <v>43</v>
      </c>
      <c r="C40" s="34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9"/>
      <c r="T40" s="99"/>
    </row>
    <row r="41" spans="1:20" ht="15" customHeight="1" x14ac:dyDescent="0.3">
      <c r="A41" s="27"/>
      <c r="B41" s="347" t="s">
        <v>42</v>
      </c>
      <c r="C41" s="34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9"/>
      <c r="T41" s="99"/>
    </row>
    <row r="42" spans="1:20" ht="15" customHeight="1" x14ac:dyDescent="0.3">
      <c r="A42" s="27"/>
      <c r="B42" s="347" t="s">
        <v>77</v>
      </c>
      <c r="C42" s="348">
        <v>0</v>
      </c>
      <c r="D42" s="59">
        <v>0</v>
      </c>
      <c r="E42" s="60">
        <v>0</v>
      </c>
      <c r="F42" s="55">
        <v>0</v>
      </c>
      <c r="G42" s="61">
        <v>0</v>
      </c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9"/>
      <c r="T42" s="99"/>
    </row>
    <row r="43" spans="1:20" ht="15" customHeight="1" x14ac:dyDescent="0.3">
      <c r="A43" s="27"/>
      <c r="B43" s="347" t="s">
        <v>78</v>
      </c>
      <c r="C43" s="348">
        <v>0</v>
      </c>
      <c r="D43" s="59">
        <v>0</v>
      </c>
      <c r="E43" s="60">
        <v>0</v>
      </c>
      <c r="F43" s="55">
        <v>0</v>
      </c>
      <c r="G43" s="61">
        <v>0</v>
      </c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99"/>
      <c r="T43" s="99"/>
    </row>
    <row r="44" spans="1:20" x14ac:dyDescent="0.3">
      <c r="A44" s="27"/>
      <c r="B44" s="123"/>
      <c r="C44" s="124"/>
      <c r="D44" s="104"/>
      <c r="E44" s="104"/>
      <c r="F44" s="104"/>
      <c r="G44" s="105"/>
      <c r="H44" s="104"/>
      <c r="I44" s="105"/>
      <c r="J44" s="104"/>
      <c r="K44" s="105"/>
      <c r="L44" s="104"/>
      <c r="M44" s="105"/>
      <c r="N44" s="70"/>
      <c r="O44" s="71"/>
      <c r="P44" s="105"/>
      <c r="Q44" s="53"/>
      <c r="R44" s="16"/>
      <c r="S44" s="99"/>
      <c r="T44" s="99"/>
    </row>
    <row r="45" spans="1:20" ht="14.1" customHeight="1" x14ac:dyDescent="0.3">
      <c r="A45" s="356" t="s">
        <v>25</v>
      </c>
      <c r="B45" s="357"/>
      <c r="C45" s="358"/>
      <c r="D45" s="104"/>
      <c r="E45" s="104"/>
      <c r="F45" s="104"/>
      <c r="G45" s="105"/>
      <c r="H45" s="104"/>
      <c r="I45" s="105"/>
      <c r="J45" s="104"/>
      <c r="K45" s="105"/>
      <c r="L45" s="104"/>
      <c r="M45" s="105"/>
      <c r="N45" s="70"/>
      <c r="O45" s="71"/>
      <c r="P45" s="105"/>
      <c r="Q45" s="53"/>
      <c r="R45" s="16"/>
      <c r="S45" s="99"/>
      <c r="T45" s="99"/>
    </row>
    <row r="46" spans="1:20" ht="6.75" customHeight="1" x14ac:dyDescent="0.3">
      <c r="A46" s="120"/>
      <c r="B46" s="121"/>
      <c r="C46" s="122"/>
      <c r="D46" s="104"/>
      <c r="E46" s="104"/>
      <c r="F46" s="104"/>
      <c r="G46" s="105"/>
      <c r="H46" s="104"/>
      <c r="I46" s="105"/>
      <c r="J46" s="104"/>
      <c r="K46" s="105"/>
      <c r="L46" s="104"/>
      <c r="M46" s="105"/>
      <c r="N46" s="70"/>
      <c r="O46" s="71"/>
      <c r="P46" s="105"/>
      <c r="Q46" s="53"/>
      <c r="R46" s="16"/>
      <c r="S46" s="99"/>
      <c r="T46" s="99"/>
    </row>
    <row r="47" spans="1:20" ht="15" customHeight="1" x14ac:dyDescent="0.3">
      <c r="A47" s="27"/>
      <c r="B47" s="347" t="s">
        <v>39</v>
      </c>
      <c r="C47" s="34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9"/>
      <c r="T47" s="99"/>
    </row>
    <row r="48" spans="1:20" ht="15" customHeight="1" x14ac:dyDescent="0.3">
      <c r="A48" s="27"/>
      <c r="B48" s="347" t="s">
        <v>40</v>
      </c>
      <c r="C48" s="34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9"/>
      <c r="T48" s="99"/>
    </row>
    <row r="49" spans="1:20" ht="15" customHeight="1" x14ac:dyDescent="0.3">
      <c r="A49" s="17"/>
      <c r="B49" s="347" t="s">
        <v>41</v>
      </c>
      <c r="C49" s="34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1"/>
      <c r="T49" s="101"/>
    </row>
    <row r="50" spans="1:20" ht="8.1" customHeight="1" x14ac:dyDescent="0.3">
      <c r="A50" s="23"/>
      <c r="B50" s="345">
        <f>COUNTA(B40:B49)</f>
        <v>7</v>
      </c>
      <c r="C50" s="3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1"/>
      <c r="T50" s="101"/>
    </row>
    <row r="51" spans="1:20" x14ac:dyDescent="0.3">
      <c r="A51" s="356" t="s">
        <v>20</v>
      </c>
      <c r="B51" s="357"/>
      <c r="C51" s="358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1"/>
      <c r="T51" s="101"/>
    </row>
    <row r="52" spans="1:20" x14ac:dyDescent="0.3">
      <c r="A52" s="79" t="s">
        <v>15</v>
      </c>
      <c r="B52" s="121"/>
      <c r="C52" s="122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1"/>
      <c r="T52" s="101"/>
    </row>
    <row r="53" spans="1:20" ht="26.25" customHeight="1" x14ac:dyDescent="0.3">
      <c r="A53" s="23"/>
      <c r="B53" s="347" t="s">
        <v>38</v>
      </c>
      <c r="C53" s="34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1"/>
      <c r="T53" s="101"/>
    </row>
    <row r="54" spans="1:20" ht="15" customHeight="1" x14ac:dyDescent="0.3">
      <c r="A54" s="27"/>
      <c r="B54" s="347" t="s">
        <v>44</v>
      </c>
      <c r="C54" s="34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1"/>
      <c r="T54" s="101"/>
    </row>
    <row r="55" spans="1:20" ht="8.1" customHeight="1" x14ac:dyDescent="0.3">
      <c r="A55" s="17"/>
      <c r="B55" s="345">
        <f>COUNTA(B53:B54)</f>
        <v>2</v>
      </c>
      <c r="C55" s="3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1"/>
      <c r="T55" s="101"/>
    </row>
    <row r="56" spans="1:20" x14ac:dyDescent="0.3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1"/>
      <c r="T56" s="101"/>
    </row>
    <row r="57" spans="1:20" ht="25.5" customHeight="1" x14ac:dyDescent="0.3">
      <c r="A57" s="27"/>
      <c r="B57" s="341" t="s">
        <v>45</v>
      </c>
      <c r="C57" s="342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1"/>
      <c r="T57" s="101"/>
    </row>
    <row r="58" spans="1:20" ht="15" customHeight="1" x14ac:dyDescent="0.3">
      <c r="A58" s="27"/>
      <c r="B58" s="341" t="s">
        <v>46</v>
      </c>
      <c r="C58" s="342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1"/>
      <c r="T58" s="101"/>
    </row>
    <row r="59" spans="1:20" ht="12.75" customHeight="1" x14ac:dyDescent="0.3">
      <c r="A59" s="17"/>
      <c r="B59" s="345">
        <f>COUNTA(B57:C58)</f>
        <v>2</v>
      </c>
      <c r="C59" s="3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1"/>
      <c r="T59" s="101"/>
    </row>
    <row r="60" spans="1:20" x14ac:dyDescent="0.3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1"/>
      <c r="T60" s="101"/>
    </row>
    <row r="61" spans="1:20" x14ac:dyDescent="0.3">
      <c r="A61" s="27"/>
      <c r="B61" s="343" t="s">
        <v>80</v>
      </c>
      <c r="C61" s="344"/>
      <c r="D61" s="59">
        <v>662</v>
      </c>
      <c r="E61" s="60">
        <v>662</v>
      </c>
      <c r="F61" s="55">
        <v>662</v>
      </c>
      <c r="G61" s="61">
        <v>662</v>
      </c>
      <c r="H61" s="55"/>
      <c r="I61" s="61"/>
      <c r="J61" s="55"/>
      <c r="K61" s="61"/>
      <c r="L61" s="55"/>
      <c r="M61" s="61"/>
      <c r="N61" s="70">
        <f>IF(ISERROR(L61+J61+H61+F61),"Invalid Input",L61+J61+H61+F61)</f>
        <v>662</v>
      </c>
      <c r="O61" s="71">
        <f>IF(ISERROR(G61+I61+K61+M61),"Invalid Input",G61+I61+K61+M61)</f>
        <v>662</v>
      </c>
      <c r="P61" s="68">
        <v>0</v>
      </c>
      <c r="Q61" s="53">
        <f>IF(ISERROR(P61-O61),"Invalid Input",(P61-O61))</f>
        <v>-662</v>
      </c>
      <c r="R61" s="16" t="b">
        <v>1</v>
      </c>
      <c r="S61" s="101"/>
      <c r="T61" s="101"/>
    </row>
    <row r="62" spans="1:20" x14ac:dyDescent="0.3">
      <c r="A62" s="27"/>
      <c r="B62" s="343" t="s">
        <v>79</v>
      </c>
      <c r="C62" s="344"/>
      <c r="D62" s="59">
        <v>4</v>
      </c>
      <c r="E62" s="60">
        <v>4</v>
      </c>
      <c r="F62" s="55">
        <v>2</v>
      </c>
      <c r="G62" s="61">
        <v>2</v>
      </c>
      <c r="H62" s="55"/>
      <c r="I62" s="61"/>
      <c r="J62" s="55"/>
      <c r="K62" s="61"/>
      <c r="L62" s="55"/>
      <c r="M62" s="61"/>
      <c r="N62" s="70">
        <f>IF(ISERROR(L62+J62+H62+F62),"Invalid Input",L62+J62+H62+F62)</f>
        <v>2</v>
      </c>
      <c r="O62" s="71">
        <f>IF(ISERROR(G62+I62+K62+M62),"Invalid Input",G62+I62+K62+M62)</f>
        <v>2</v>
      </c>
      <c r="P62" s="68">
        <v>0</v>
      </c>
      <c r="Q62" s="53">
        <f>IF(ISERROR(P62-O62),"Invalid Input",(P62-O62))</f>
        <v>-2</v>
      </c>
      <c r="R62" s="16" t="b">
        <v>1</v>
      </c>
      <c r="S62" s="101"/>
      <c r="T62" s="101"/>
    </row>
    <row r="63" spans="1:20" x14ac:dyDescent="0.3">
      <c r="A63" s="27"/>
      <c r="B63" s="343" t="s">
        <v>81</v>
      </c>
      <c r="C63" s="344"/>
      <c r="D63" s="59">
        <v>662</v>
      </c>
      <c r="E63" s="60">
        <v>662</v>
      </c>
      <c r="F63" s="55">
        <v>662</v>
      </c>
      <c r="G63" s="61">
        <v>662</v>
      </c>
      <c r="H63" s="55"/>
      <c r="I63" s="61"/>
      <c r="J63" s="55"/>
      <c r="K63" s="61"/>
      <c r="L63" s="55"/>
      <c r="M63" s="61"/>
      <c r="N63" s="70">
        <f>IF(ISERROR(L63+J63+H63+F63),"Invalid Input",L63+J63+H63+F63)</f>
        <v>662</v>
      </c>
      <c r="O63" s="71">
        <f>IF(ISERROR(G63+I63+K63+M63),"Invalid Input",G63+I63+K63+M63)</f>
        <v>662</v>
      </c>
      <c r="P63" s="68">
        <v>0</v>
      </c>
      <c r="Q63" s="53">
        <f>IF(ISERROR(P63-O63),"Invalid Input",(P63-O63))</f>
        <v>-662</v>
      </c>
      <c r="R63" s="16"/>
      <c r="S63" s="101"/>
      <c r="T63" s="101"/>
    </row>
    <row r="64" spans="1:20" ht="15" customHeight="1" x14ac:dyDescent="0.3">
      <c r="A64" s="27"/>
      <c r="B64" s="345">
        <f>COUNTA(B61:C62)</f>
        <v>2</v>
      </c>
      <c r="C64" s="3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1"/>
      <c r="T64" s="101"/>
    </row>
    <row r="65" spans="1:20" x14ac:dyDescent="0.3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1"/>
      <c r="T65" s="101"/>
    </row>
    <row r="66" spans="1:20" x14ac:dyDescent="0.3">
      <c r="A66" s="27"/>
      <c r="B66" s="37" t="s">
        <v>85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1"/>
      <c r="T66" s="101"/>
    </row>
    <row r="67" spans="1:20" x14ac:dyDescent="0.3">
      <c r="A67" s="27"/>
      <c r="B67" s="37" t="s">
        <v>82</v>
      </c>
      <c r="C67" s="38"/>
      <c r="D67" s="59">
        <v>5</v>
      </c>
      <c r="E67" s="60">
        <v>5</v>
      </c>
      <c r="F67" s="55">
        <v>0</v>
      </c>
      <c r="G67" s="61">
        <v>0</v>
      </c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1"/>
      <c r="T67" s="101"/>
    </row>
    <row r="68" spans="1:20" x14ac:dyDescent="0.3">
      <c r="A68" s="23"/>
      <c r="B68" s="37" t="s">
        <v>83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1"/>
      <c r="T68" s="101"/>
    </row>
    <row r="69" spans="1:20" x14ac:dyDescent="0.3">
      <c r="A69" s="17"/>
      <c r="B69" s="37" t="s">
        <v>84</v>
      </c>
      <c r="C69" s="38"/>
      <c r="D69" s="59">
        <v>35</v>
      </c>
      <c r="E69" s="60">
        <v>35</v>
      </c>
      <c r="F69" s="55">
        <v>58</v>
      </c>
      <c r="G69" s="61">
        <v>58</v>
      </c>
      <c r="H69" s="55"/>
      <c r="I69" s="61"/>
      <c r="J69" s="55"/>
      <c r="K69" s="61"/>
      <c r="L69" s="55"/>
      <c r="M69" s="61"/>
      <c r="N69" s="70">
        <f>IF(ISERROR(L69+J69+H69+F69),"Invalid Input",L69+J69+H69+F69)</f>
        <v>58</v>
      </c>
      <c r="O69" s="71">
        <f>IF(ISERROR(G69+I69+K69+M69),"Invalid Input",G69+I69+K69+M69)</f>
        <v>58</v>
      </c>
      <c r="P69" s="68">
        <v>0</v>
      </c>
      <c r="Q69" s="53">
        <f>IF(ISERROR(P69-O69),"Invalid Input",(P69-O69))</f>
        <v>-58</v>
      </c>
      <c r="R69" s="16" t="b">
        <v>1</v>
      </c>
      <c r="S69" s="101"/>
      <c r="T69" s="101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1"/>
      <c r="T70" s="101"/>
    </row>
    <row r="71" spans="1:20" x14ac:dyDescent="0.3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1"/>
      <c r="T71" s="101"/>
    </row>
    <row r="72" spans="1:20" ht="14.1" customHeight="1" x14ac:dyDescent="0.3">
      <c r="A72" s="23"/>
      <c r="B72" s="343" t="s">
        <v>47</v>
      </c>
      <c r="C72" s="34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1"/>
      <c r="T72" s="101"/>
    </row>
    <row r="73" spans="1:20" x14ac:dyDescent="0.3">
      <c r="A73" s="27"/>
      <c r="B73" s="343" t="s">
        <v>48</v>
      </c>
      <c r="C73" s="34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1"/>
      <c r="T73" s="101"/>
    </row>
    <row r="74" spans="1:20" x14ac:dyDescent="0.3">
      <c r="A74" s="27"/>
      <c r="B74" s="343" t="s">
        <v>49</v>
      </c>
      <c r="C74" s="34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1"/>
      <c r="T74" s="101"/>
    </row>
    <row r="75" spans="1:20" x14ac:dyDescent="0.3">
      <c r="A75" s="27"/>
      <c r="B75" s="343" t="s">
        <v>50</v>
      </c>
      <c r="C75" s="34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1"/>
      <c r="T75" s="101"/>
    </row>
    <row r="76" spans="1:20" ht="26.25" customHeight="1" x14ac:dyDescent="0.3">
      <c r="A76" s="17"/>
      <c r="B76" s="347" t="s">
        <v>51</v>
      </c>
      <c r="C76" s="34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1"/>
      <c r="T76" s="101"/>
    </row>
    <row r="77" spans="1:20" x14ac:dyDescent="0.3">
      <c r="A77" s="27"/>
      <c r="B77" s="343" t="s">
        <v>52</v>
      </c>
      <c r="C77" s="34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1"/>
      <c r="T77" s="101"/>
    </row>
    <row r="78" spans="1:20" x14ac:dyDescent="0.3">
      <c r="A78" s="27"/>
      <c r="B78" s="343" t="s">
        <v>53</v>
      </c>
      <c r="C78" s="34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1"/>
      <c r="T78" s="101"/>
    </row>
    <row r="79" spans="1:20" x14ac:dyDescent="0.3">
      <c r="A79" s="17"/>
      <c r="B79" s="343" t="s">
        <v>54</v>
      </c>
      <c r="C79" s="34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1"/>
      <c r="T79" s="101"/>
    </row>
    <row r="80" spans="1:20" x14ac:dyDescent="0.3">
      <c r="A80" s="27"/>
      <c r="B80" s="343" t="s">
        <v>55</v>
      </c>
      <c r="C80" s="34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1"/>
      <c r="T80" s="101"/>
    </row>
    <row r="81" spans="1:20" x14ac:dyDescent="0.3">
      <c r="A81" s="27"/>
      <c r="B81" s="343" t="s">
        <v>56</v>
      </c>
      <c r="C81" s="3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1"/>
      <c r="T81" s="101"/>
    </row>
    <row r="82" spans="1:20" x14ac:dyDescent="0.3">
      <c r="A82" s="27"/>
      <c r="B82" s="343" t="s">
        <v>57</v>
      </c>
      <c r="C82" s="34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1"/>
      <c r="T82" s="101"/>
    </row>
    <row r="83" spans="1:20" x14ac:dyDescent="0.3">
      <c r="A83" s="27"/>
      <c r="B83" s="343" t="s">
        <v>58</v>
      </c>
      <c r="C83" s="34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1"/>
      <c r="T83" s="101"/>
    </row>
    <row r="84" spans="1:20" ht="12" customHeight="1" x14ac:dyDescent="0.3">
      <c r="A84" s="27"/>
      <c r="B84" s="345">
        <f>COUNTA(B72:C83)</f>
        <v>12</v>
      </c>
      <c r="C84" s="3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1"/>
      <c r="T84" s="101"/>
    </row>
    <row r="85" spans="1:20" x14ac:dyDescent="0.3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1"/>
      <c r="T85" s="101"/>
    </row>
    <row r="86" spans="1:20" ht="30" customHeight="1" x14ac:dyDescent="0.3">
      <c r="A86" s="27"/>
      <c r="B86" s="341" t="s">
        <v>59</v>
      </c>
      <c r="C86" s="342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1"/>
      <c r="T86" s="101"/>
    </row>
    <row r="87" spans="1:20" ht="12.75" customHeight="1" x14ac:dyDescent="0.3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2"/>
      <c r="T87" s="102"/>
    </row>
    <row r="88" spans="1:20" x14ac:dyDescent="0.3">
      <c r="A88" s="74" t="str">
        <f>SheetNames!A42</f>
        <v>EC444</v>
      </c>
    </row>
  </sheetData>
  <mergeCells count="48">
    <mergeCell ref="B36:C36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34:C34"/>
    <mergeCell ref="A51:C51"/>
    <mergeCell ref="B37:C37"/>
    <mergeCell ref="A38:C38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B73:C73"/>
    <mergeCell ref="B53:C53"/>
    <mergeCell ref="B54:C54"/>
    <mergeCell ref="B55:C55"/>
    <mergeCell ref="B57:C57"/>
    <mergeCell ref="B58:C58"/>
    <mergeCell ref="B59:C59"/>
    <mergeCell ref="B61:C61"/>
    <mergeCell ref="B62:C62"/>
    <mergeCell ref="B63:C63"/>
    <mergeCell ref="B64:C64"/>
    <mergeCell ref="B72:C72"/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/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7" customWidth="1"/>
    <col min="20" max="20" width="35" style="87" customWidth="1"/>
    <col min="21" max="16384" width="16.5546875" style="2"/>
  </cols>
  <sheetData>
    <row r="1" spans="1:20" x14ac:dyDescent="0.3">
      <c r="A1" s="65" t="str">
        <f>A88&amp;" - "&amp;VLOOKUP(A88,SheetNames!A2:C43,3,FALSE)</f>
        <v>DC44 - Alfred Nzo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3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28.2" x14ac:dyDescent="0.3">
      <c r="D4" s="88" t="s">
        <v>33</v>
      </c>
    </row>
    <row r="5" spans="1:20" ht="27.6" x14ac:dyDescent="0.3">
      <c r="C5" s="126" t="s">
        <v>62</v>
      </c>
      <c r="D5" s="127">
        <v>31651</v>
      </c>
      <c r="E5" s="91" t="s">
        <v>36</v>
      </c>
    </row>
    <row r="6" spans="1:20" x14ac:dyDescent="0.3">
      <c r="C6" s="126" t="s">
        <v>29</v>
      </c>
      <c r="D6" s="128">
        <v>1687</v>
      </c>
      <c r="E6" s="90" t="s">
        <v>32</v>
      </c>
    </row>
    <row r="7" spans="1:20" ht="27.6" x14ac:dyDescent="0.3">
      <c r="A7" s="67"/>
      <c r="B7" s="62"/>
      <c r="C7" s="129" t="s">
        <v>63</v>
      </c>
      <c r="D7" s="13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3">
      <c r="A8" s="67"/>
      <c r="B8" s="62"/>
      <c r="C8" s="119" t="s">
        <v>64</v>
      </c>
      <c r="D8" s="13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3">
      <c r="A9" s="67"/>
      <c r="B9" s="62"/>
      <c r="C9" s="131" t="s">
        <v>65</v>
      </c>
      <c r="D9" s="13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3">
      <c r="A10" s="67"/>
      <c r="B10" s="62"/>
      <c r="C10" s="129" t="s">
        <v>66</v>
      </c>
      <c r="D10" s="130">
        <v>16362</v>
      </c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3">
      <c r="A11" s="67"/>
      <c r="B11" s="62"/>
      <c r="C11" s="129" t="s">
        <v>67</v>
      </c>
      <c r="D11" s="127">
        <v>380</v>
      </c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3">
      <c r="A12" s="67"/>
      <c r="B12" s="62"/>
      <c r="C12" s="129" t="s">
        <v>68</v>
      </c>
      <c r="D12" s="130">
        <v>15233</v>
      </c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3">
      <c r="A13" s="67"/>
      <c r="B13" s="62"/>
      <c r="C13" s="129" t="s">
        <v>69</v>
      </c>
      <c r="D13" s="130">
        <v>2481</v>
      </c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x14ac:dyDescent="0.3">
      <c r="A14" s="67"/>
      <c r="B14" s="62"/>
      <c r="C14" s="129" t="s">
        <v>70</v>
      </c>
      <c r="D14" s="13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3">
      <c r="A15" s="67"/>
      <c r="B15" s="62"/>
      <c r="C15" s="126" t="s">
        <v>71</v>
      </c>
      <c r="D15" s="13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3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3">
      <c r="A17" s="67" t="s">
        <v>180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8" x14ac:dyDescent="0.3">
      <c r="A18" s="4" t="s">
        <v>0</v>
      </c>
      <c r="B18" s="5"/>
      <c r="C18" s="5"/>
      <c r="D18" s="46" t="s">
        <v>174</v>
      </c>
      <c r="E18" s="8" t="s">
        <v>181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182</v>
      </c>
      <c r="P18" s="7" t="s">
        <v>175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3">
      <c r="A22" s="349" t="s">
        <v>19</v>
      </c>
      <c r="B22" s="350"/>
      <c r="C22" s="351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3">
      <c r="A24" s="23"/>
      <c r="B24" s="347" t="s">
        <v>72</v>
      </c>
      <c r="C24" s="348">
        <v>0</v>
      </c>
      <c r="D24" s="59">
        <v>0</v>
      </c>
      <c r="E24" s="60"/>
      <c r="F24" s="55">
        <v>0</v>
      </c>
      <c r="G24" s="61">
        <v>0</v>
      </c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9"/>
      <c r="T24" s="99"/>
    </row>
    <row r="25" spans="1:20" ht="15" customHeight="1" x14ac:dyDescent="0.3">
      <c r="A25" s="23"/>
      <c r="B25" s="347" t="s">
        <v>73</v>
      </c>
      <c r="C25" s="348">
        <v>0</v>
      </c>
      <c r="D25" s="59">
        <v>0</v>
      </c>
      <c r="E25" s="60"/>
      <c r="F25" s="55">
        <v>0</v>
      </c>
      <c r="G25" s="61">
        <v>0</v>
      </c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9"/>
      <c r="T25" s="99"/>
    </row>
    <row r="26" spans="1:20" ht="15" customHeight="1" x14ac:dyDescent="0.3">
      <c r="A26" s="23"/>
      <c r="B26" s="347" t="s">
        <v>27</v>
      </c>
      <c r="C26" s="348">
        <v>0</v>
      </c>
      <c r="D26" s="59">
        <v>0</v>
      </c>
      <c r="E26" s="60"/>
      <c r="F26" s="55">
        <v>0</v>
      </c>
      <c r="G26" s="61">
        <v>0</v>
      </c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9"/>
      <c r="T26" s="99"/>
    </row>
    <row r="27" spans="1:20" ht="15" customHeight="1" x14ac:dyDescent="0.3">
      <c r="A27" s="23"/>
      <c r="B27" s="347" t="s">
        <v>28</v>
      </c>
      <c r="C27" s="348">
        <v>0</v>
      </c>
      <c r="D27" s="59">
        <v>0</v>
      </c>
      <c r="E27" s="60"/>
      <c r="F27" s="55">
        <v>0</v>
      </c>
      <c r="G27" s="61">
        <v>0</v>
      </c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9"/>
      <c r="T27" s="99"/>
    </row>
    <row r="28" spans="1:20" ht="15" customHeight="1" x14ac:dyDescent="0.3">
      <c r="A28" s="23"/>
      <c r="B28" s="347" t="s">
        <v>172</v>
      </c>
      <c r="C28" s="348"/>
      <c r="D28" s="59">
        <v>0</v>
      </c>
      <c r="E28" s="60"/>
      <c r="F28" s="55">
        <v>0</v>
      </c>
      <c r="G28" s="61">
        <v>0</v>
      </c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9"/>
      <c r="T28" s="99"/>
    </row>
    <row r="29" spans="1:20" ht="15" customHeight="1" x14ac:dyDescent="0.3">
      <c r="A29" s="23"/>
      <c r="B29" s="347" t="s">
        <v>34</v>
      </c>
      <c r="C29" s="348">
        <v>0</v>
      </c>
      <c r="D29" s="59">
        <v>0</v>
      </c>
      <c r="E29" s="60"/>
      <c r="F29" s="55">
        <v>0</v>
      </c>
      <c r="G29" s="61">
        <v>0</v>
      </c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9"/>
      <c r="T29" s="99"/>
    </row>
    <row r="30" spans="1:20" ht="15" customHeight="1" x14ac:dyDescent="0.3">
      <c r="A30" s="23"/>
      <c r="B30" s="347" t="s">
        <v>35</v>
      </c>
      <c r="C30" s="348"/>
      <c r="D30" s="59">
        <v>0</v>
      </c>
      <c r="E30" s="60"/>
      <c r="F30" s="55">
        <v>0</v>
      </c>
      <c r="G30" s="61">
        <v>0</v>
      </c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9"/>
      <c r="T30" s="99"/>
    </row>
    <row r="31" spans="1:20" ht="15" customHeight="1" x14ac:dyDescent="0.3">
      <c r="A31" s="23"/>
      <c r="B31" s="125" t="s">
        <v>170</v>
      </c>
      <c r="C31" s="124"/>
      <c r="D31" s="59">
        <v>0</v>
      </c>
      <c r="E31" s="60"/>
      <c r="F31" s="55">
        <v>0</v>
      </c>
      <c r="G31" s="61">
        <v>0</v>
      </c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9"/>
      <c r="T31" s="99"/>
    </row>
    <row r="32" spans="1:20" ht="15" customHeight="1" x14ac:dyDescent="0.3">
      <c r="A32" s="23"/>
      <c r="B32" s="347" t="s">
        <v>30</v>
      </c>
      <c r="C32" s="348">
        <v>0</v>
      </c>
      <c r="D32" s="59">
        <v>0</v>
      </c>
      <c r="E32" s="60"/>
      <c r="F32" s="55">
        <v>0</v>
      </c>
      <c r="G32" s="61">
        <v>0</v>
      </c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9"/>
      <c r="T32" s="99"/>
    </row>
    <row r="33" spans="1:20" ht="15" customHeight="1" x14ac:dyDescent="0.3">
      <c r="A33" s="23"/>
      <c r="B33" s="347" t="s">
        <v>74</v>
      </c>
      <c r="C33" s="348">
        <v>0</v>
      </c>
      <c r="D33" s="59">
        <v>0</v>
      </c>
      <c r="E33" s="60"/>
      <c r="F33" s="55">
        <v>0</v>
      </c>
      <c r="G33" s="61">
        <v>0</v>
      </c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9"/>
      <c r="T33" s="99"/>
    </row>
    <row r="34" spans="1:20" ht="15" customHeight="1" x14ac:dyDescent="0.3">
      <c r="A34" s="23"/>
      <c r="B34" s="347" t="s">
        <v>75</v>
      </c>
      <c r="C34" s="348"/>
      <c r="D34" s="59">
        <v>0</v>
      </c>
      <c r="E34" s="60"/>
      <c r="F34" s="55">
        <v>0</v>
      </c>
      <c r="G34" s="61">
        <v>0</v>
      </c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9"/>
      <c r="T34" s="99"/>
    </row>
    <row r="35" spans="1:20" x14ac:dyDescent="0.3">
      <c r="A35" s="23"/>
      <c r="B35" s="125" t="s">
        <v>171</v>
      </c>
      <c r="C35" s="124"/>
      <c r="D35" s="59">
        <v>0</v>
      </c>
      <c r="E35" s="60"/>
      <c r="F35" s="55">
        <v>0</v>
      </c>
      <c r="G35" s="61">
        <v>0</v>
      </c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9"/>
      <c r="T35" s="99"/>
    </row>
    <row r="36" spans="1:20" ht="15" customHeight="1" x14ac:dyDescent="0.3">
      <c r="A36" s="23"/>
      <c r="B36" s="347" t="s">
        <v>76</v>
      </c>
      <c r="C36" s="348"/>
      <c r="D36" s="59">
        <v>0</v>
      </c>
      <c r="E36" s="60"/>
      <c r="F36" s="55">
        <v>0</v>
      </c>
      <c r="G36" s="61">
        <v>0</v>
      </c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9"/>
      <c r="T36" s="99"/>
    </row>
    <row r="37" spans="1:20" s="83" customFormat="1" ht="8.1" customHeight="1" x14ac:dyDescent="0.3">
      <c r="A37" s="80"/>
      <c r="B37" s="354">
        <f>COUNTA(B24:B36)</f>
        <v>13</v>
      </c>
      <c r="C37" s="355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6" t="b">
        <v>1</v>
      </c>
      <c r="S37" s="100"/>
      <c r="T37" s="100"/>
    </row>
    <row r="38" spans="1:20" x14ac:dyDescent="0.3">
      <c r="A38" s="356" t="s">
        <v>37</v>
      </c>
      <c r="B38" s="357"/>
      <c r="C38" s="358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99"/>
      <c r="T38" s="99"/>
    </row>
    <row r="39" spans="1:20" ht="8.1" customHeight="1" x14ac:dyDescent="0.3">
      <c r="A39" s="120"/>
      <c r="B39" s="121"/>
      <c r="C39" s="122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99"/>
      <c r="T39" s="99"/>
    </row>
    <row r="40" spans="1:20" ht="15" customHeight="1" x14ac:dyDescent="0.3">
      <c r="A40" s="27"/>
      <c r="B40" s="347" t="s">
        <v>43</v>
      </c>
      <c r="C40" s="348">
        <v>0</v>
      </c>
      <c r="D40" s="59">
        <v>0</v>
      </c>
      <c r="E40" s="60"/>
      <c r="F40" s="55">
        <v>0</v>
      </c>
      <c r="G40" s="61">
        <v>0</v>
      </c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9"/>
      <c r="T40" s="99"/>
    </row>
    <row r="41" spans="1:20" ht="15" customHeight="1" x14ac:dyDescent="0.3">
      <c r="A41" s="27"/>
      <c r="B41" s="347" t="s">
        <v>42</v>
      </c>
      <c r="C41" s="348">
        <v>0</v>
      </c>
      <c r="D41" s="59">
        <v>0</v>
      </c>
      <c r="E41" s="60"/>
      <c r="F41" s="55">
        <v>0</v>
      </c>
      <c r="G41" s="61">
        <v>0</v>
      </c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9"/>
      <c r="T41" s="99"/>
    </row>
    <row r="42" spans="1:20" ht="15" customHeight="1" x14ac:dyDescent="0.3">
      <c r="A42" s="27"/>
      <c r="B42" s="347" t="s">
        <v>77</v>
      </c>
      <c r="C42" s="348">
        <v>0</v>
      </c>
      <c r="D42" s="59">
        <v>0</v>
      </c>
      <c r="E42" s="60"/>
      <c r="F42" s="55">
        <v>0</v>
      </c>
      <c r="G42" s="61">
        <v>0</v>
      </c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9"/>
      <c r="T42" s="99"/>
    </row>
    <row r="43" spans="1:20" ht="15" customHeight="1" x14ac:dyDescent="0.3">
      <c r="A43" s="27"/>
      <c r="B43" s="347" t="s">
        <v>78</v>
      </c>
      <c r="C43" s="348">
        <v>0</v>
      </c>
      <c r="D43" s="59">
        <v>0</v>
      </c>
      <c r="E43" s="60"/>
      <c r="F43" s="55">
        <v>0</v>
      </c>
      <c r="G43" s="61">
        <v>0</v>
      </c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99"/>
      <c r="T43" s="99"/>
    </row>
    <row r="44" spans="1:20" x14ac:dyDescent="0.3">
      <c r="A44" s="27"/>
      <c r="B44" s="123"/>
      <c r="C44" s="124"/>
      <c r="D44" s="104"/>
      <c r="E44" s="104"/>
      <c r="F44" s="104"/>
      <c r="G44" s="105"/>
      <c r="H44" s="104"/>
      <c r="I44" s="105"/>
      <c r="J44" s="104"/>
      <c r="K44" s="105"/>
      <c r="L44" s="104"/>
      <c r="M44" s="105"/>
      <c r="N44" s="70"/>
      <c r="O44" s="71"/>
      <c r="P44" s="105"/>
      <c r="Q44" s="53"/>
      <c r="R44" s="16"/>
      <c r="S44" s="99"/>
      <c r="T44" s="99"/>
    </row>
    <row r="45" spans="1:20" ht="14.1" customHeight="1" x14ac:dyDescent="0.3">
      <c r="A45" s="356" t="s">
        <v>25</v>
      </c>
      <c r="B45" s="357"/>
      <c r="C45" s="358"/>
      <c r="D45" s="104"/>
      <c r="E45" s="104"/>
      <c r="F45" s="104"/>
      <c r="G45" s="105"/>
      <c r="H45" s="104"/>
      <c r="I45" s="105"/>
      <c r="J45" s="104"/>
      <c r="K45" s="105"/>
      <c r="L45" s="104"/>
      <c r="M45" s="105"/>
      <c r="N45" s="70"/>
      <c r="O45" s="71"/>
      <c r="P45" s="105"/>
      <c r="Q45" s="53"/>
      <c r="R45" s="16"/>
      <c r="S45" s="99"/>
      <c r="T45" s="99"/>
    </row>
    <row r="46" spans="1:20" ht="6.75" customHeight="1" x14ac:dyDescent="0.3">
      <c r="A46" s="120"/>
      <c r="B46" s="121"/>
      <c r="C46" s="122"/>
      <c r="D46" s="104"/>
      <c r="E46" s="104"/>
      <c r="F46" s="104"/>
      <c r="G46" s="105"/>
      <c r="H46" s="104"/>
      <c r="I46" s="105"/>
      <c r="J46" s="104"/>
      <c r="K46" s="105"/>
      <c r="L46" s="104"/>
      <c r="M46" s="105"/>
      <c r="N46" s="70"/>
      <c r="O46" s="71"/>
      <c r="P46" s="105"/>
      <c r="Q46" s="53"/>
      <c r="R46" s="16"/>
      <c r="S46" s="99"/>
      <c r="T46" s="99"/>
    </row>
    <row r="47" spans="1:20" ht="15" customHeight="1" x14ac:dyDescent="0.3">
      <c r="A47" s="27"/>
      <c r="B47" s="347" t="s">
        <v>39</v>
      </c>
      <c r="C47" s="348">
        <v>0</v>
      </c>
      <c r="D47" s="59">
        <v>0</v>
      </c>
      <c r="E47" s="60"/>
      <c r="F47" s="55">
        <v>0</v>
      </c>
      <c r="G47" s="61">
        <v>0</v>
      </c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9"/>
      <c r="T47" s="99"/>
    </row>
    <row r="48" spans="1:20" ht="15" customHeight="1" x14ac:dyDescent="0.3">
      <c r="A48" s="27"/>
      <c r="B48" s="347" t="s">
        <v>40</v>
      </c>
      <c r="C48" s="348">
        <v>0</v>
      </c>
      <c r="D48" s="59">
        <v>0</v>
      </c>
      <c r="E48" s="60"/>
      <c r="F48" s="55">
        <v>0</v>
      </c>
      <c r="G48" s="61">
        <v>0</v>
      </c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9"/>
      <c r="T48" s="99"/>
    </row>
    <row r="49" spans="1:20" ht="15" customHeight="1" x14ac:dyDescent="0.3">
      <c r="A49" s="17"/>
      <c r="B49" s="347" t="s">
        <v>41</v>
      </c>
      <c r="C49" s="348">
        <v>0</v>
      </c>
      <c r="D49" s="59">
        <v>0</v>
      </c>
      <c r="E49" s="60"/>
      <c r="F49" s="55">
        <v>0</v>
      </c>
      <c r="G49" s="61">
        <v>0</v>
      </c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1"/>
      <c r="T49" s="101"/>
    </row>
    <row r="50" spans="1:20" ht="8.1" customHeight="1" x14ac:dyDescent="0.3">
      <c r="A50" s="23"/>
      <c r="B50" s="345">
        <f>COUNTA(B40:B49)</f>
        <v>7</v>
      </c>
      <c r="C50" s="3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1"/>
      <c r="T50" s="101"/>
    </row>
    <row r="51" spans="1:20" x14ac:dyDescent="0.3">
      <c r="A51" s="356" t="s">
        <v>20</v>
      </c>
      <c r="B51" s="357"/>
      <c r="C51" s="358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1"/>
      <c r="T51" s="101"/>
    </row>
    <row r="52" spans="1:20" x14ac:dyDescent="0.3">
      <c r="A52" s="79" t="s">
        <v>15</v>
      </c>
      <c r="B52" s="121"/>
      <c r="C52" s="122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1"/>
      <c r="T52" s="101"/>
    </row>
    <row r="53" spans="1:20" ht="26.25" customHeight="1" x14ac:dyDescent="0.3">
      <c r="A53" s="23"/>
      <c r="B53" s="347" t="s">
        <v>38</v>
      </c>
      <c r="C53" s="348">
        <v>0</v>
      </c>
      <c r="D53" s="59">
        <v>326</v>
      </c>
      <c r="E53" s="60">
        <v>152</v>
      </c>
      <c r="F53" s="55">
        <v>30</v>
      </c>
      <c r="G53" s="61">
        <v>30</v>
      </c>
      <c r="H53" s="55"/>
      <c r="I53" s="61"/>
      <c r="J53" s="55"/>
      <c r="K53" s="61"/>
      <c r="L53" s="55"/>
      <c r="M53" s="61"/>
      <c r="N53" s="70">
        <f>IF(ISERROR(L53+J53+H53+F53),"Invalid Input",L53+J53+H53+F53)</f>
        <v>30</v>
      </c>
      <c r="O53" s="71">
        <f>IF(ISERROR(G53+I53+K53+M53),"Invalid Input",G53+I53+K53+M53)</f>
        <v>30</v>
      </c>
      <c r="P53" s="68">
        <v>0</v>
      </c>
      <c r="Q53" s="53">
        <f>IF(ISERROR(P53-O53),"Invalid Input",(P53-O53))</f>
        <v>-30</v>
      </c>
      <c r="R53" s="16" t="b">
        <v>1</v>
      </c>
      <c r="S53" s="101"/>
      <c r="T53" s="101"/>
    </row>
    <row r="54" spans="1:20" ht="15" customHeight="1" x14ac:dyDescent="0.3">
      <c r="A54" s="27"/>
      <c r="B54" s="347" t="s">
        <v>44</v>
      </c>
      <c r="C54" s="348">
        <v>0</v>
      </c>
      <c r="D54" s="59">
        <v>26836</v>
      </c>
      <c r="E54" s="60">
        <v>12509</v>
      </c>
      <c r="F54" s="55">
        <v>210</v>
      </c>
      <c r="G54" s="61">
        <v>210</v>
      </c>
      <c r="H54" s="55"/>
      <c r="I54" s="61"/>
      <c r="J54" s="55"/>
      <c r="K54" s="61"/>
      <c r="L54" s="55"/>
      <c r="M54" s="61"/>
      <c r="N54" s="70">
        <f>IF(ISERROR(L54+J54+H54+F54),"Invalid Input",L54+J54+H54+F54)</f>
        <v>210</v>
      </c>
      <c r="O54" s="71">
        <f>IF(ISERROR(G54+I54+K54+M54),"Invalid Input",G54+I54+K54+M54)</f>
        <v>210</v>
      </c>
      <c r="P54" s="68">
        <v>0</v>
      </c>
      <c r="Q54" s="53">
        <f>IF(ISERROR(P54-O54),"Invalid Input",(P54-O54))</f>
        <v>-210</v>
      </c>
      <c r="R54" s="16" t="b">
        <v>1</v>
      </c>
      <c r="S54" s="101"/>
      <c r="T54" s="101"/>
    </row>
    <row r="55" spans="1:20" ht="8.1" customHeight="1" x14ac:dyDescent="0.3">
      <c r="A55" s="17"/>
      <c r="B55" s="345">
        <f>COUNTA(B53:B54)</f>
        <v>2</v>
      </c>
      <c r="C55" s="3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1"/>
      <c r="T55" s="101"/>
    </row>
    <row r="56" spans="1:20" x14ac:dyDescent="0.3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1"/>
      <c r="T56" s="101"/>
    </row>
    <row r="57" spans="1:20" ht="25.5" customHeight="1" x14ac:dyDescent="0.3">
      <c r="A57" s="27"/>
      <c r="B57" s="341" t="s">
        <v>45</v>
      </c>
      <c r="C57" s="342"/>
      <c r="D57" s="59">
        <v>65</v>
      </c>
      <c r="E57" s="60">
        <v>35</v>
      </c>
      <c r="F57" s="55">
        <v>15</v>
      </c>
      <c r="G57" s="61">
        <v>15</v>
      </c>
      <c r="H57" s="55"/>
      <c r="I57" s="61"/>
      <c r="J57" s="55"/>
      <c r="K57" s="61"/>
      <c r="L57" s="55"/>
      <c r="M57" s="61"/>
      <c r="N57" s="70">
        <f>IF(ISERROR(L57+J57+H57+F57),"Invalid Input",L57+J57+H57+F57)</f>
        <v>15</v>
      </c>
      <c r="O57" s="71">
        <f>IF(ISERROR(G57+I57+K57+M57),"Invalid Input",G57+I57+K57+M57)</f>
        <v>15</v>
      </c>
      <c r="P57" s="68">
        <v>0</v>
      </c>
      <c r="Q57" s="53">
        <f>IF(ISERROR(P57-O57),"Invalid Input",(P57-O57))</f>
        <v>-15</v>
      </c>
      <c r="R57" s="16" t="b">
        <v>1</v>
      </c>
      <c r="S57" s="101"/>
      <c r="T57" s="101"/>
    </row>
    <row r="58" spans="1:20" ht="15" customHeight="1" x14ac:dyDescent="0.3">
      <c r="A58" s="27"/>
      <c r="B58" s="341" t="s">
        <v>46</v>
      </c>
      <c r="C58" s="342"/>
      <c r="D58" s="59">
        <v>5334</v>
      </c>
      <c r="E58" s="60">
        <v>2647</v>
      </c>
      <c r="F58" s="55">
        <v>0</v>
      </c>
      <c r="G58" s="61">
        <v>0</v>
      </c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1"/>
      <c r="T58" s="101"/>
    </row>
    <row r="59" spans="1:20" ht="12.75" customHeight="1" x14ac:dyDescent="0.3">
      <c r="A59" s="17"/>
      <c r="B59" s="345">
        <f>COUNTA(B57:C58)</f>
        <v>2</v>
      </c>
      <c r="C59" s="3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1"/>
      <c r="T59" s="101"/>
    </row>
    <row r="60" spans="1:20" x14ac:dyDescent="0.3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1"/>
      <c r="T60" s="101"/>
    </row>
    <row r="61" spans="1:20" x14ac:dyDescent="0.3">
      <c r="A61" s="27"/>
      <c r="B61" s="343" t="s">
        <v>80</v>
      </c>
      <c r="C61" s="344"/>
      <c r="D61" s="59">
        <v>0</v>
      </c>
      <c r="E61" s="60"/>
      <c r="F61" s="55">
        <v>0</v>
      </c>
      <c r="G61" s="61">
        <v>0</v>
      </c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1"/>
      <c r="T61" s="101"/>
    </row>
    <row r="62" spans="1:20" x14ac:dyDescent="0.3">
      <c r="A62" s="27"/>
      <c r="B62" s="343" t="s">
        <v>79</v>
      </c>
      <c r="C62" s="344"/>
      <c r="D62" s="59">
        <v>0</v>
      </c>
      <c r="E62" s="60"/>
      <c r="F62" s="55">
        <v>0</v>
      </c>
      <c r="G62" s="61">
        <v>0</v>
      </c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1"/>
      <c r="T62" s="101"/>
    </row>
    <row r="63" spans="1:20" x14ac:dyDescent="0.3">
      <c r="A63" s="27"/>
      <c r="B63" s="343" t="s">
        <v>81</v>
      </c>
      <c r="C63" s="344"/>
      <c r="D63" s="59">
        <v>0</v>
      </c>
      <c r="E63" s="60"/>
      <c r="F63" s="55">
        <v>0</v>
      </c>
      <c r="G63" s="61">
        <v>0</v>
      </c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1"/>
      <c r="T63" s="101"/>
    </row>
    <row r="64" spans="1:20" ht="15" customHeight="1" x14ac:dyDescent="0.3">
      <c r="A64" s="27"/>
      <c r="B64" s="345">
        <f>COUNTA(B61:C62)</f>
        <v>2</v>
      </c>
      <c r="C64" s="3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1"/>
      <c r="T64" s="101"/>
    </row>
    <row r="65" spans="1:20" x14ac:dyDescent="0.3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1"/>
      <c r="T65" s="101"/>
    </row>
    <row r="66" spans="1:20" x14ac:dyDescent="0.3">
      <c r="A66" s="27"/>
      <c r="B66" s="37" t="s">
        <v>85</v>
      </c>
      <c r="C66" s="38"/>
      <c r="D66" s="59">
        <v>0</v>
      </c>
      <c r="E66" s="60"/>
      <c r="F66" s="55">
        <v>0</v>
      </c>
      <c r="G66" s="61">
        <v>0</v>
      </c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1"/>
      <c r="T66" s="101"/>
    </row>
    <row r="67" spans="1:20" x14ac:dyDescent="0.3">
      <c r="A67" s="27"/>
      <c r="B67" s="37" t="s">
        <v>82</v>
      </c>
      <c r="C67" s="38"/>
      <c r="D67" s="59">
        <v>0</v>
      </c>
      <c r="E67" s="60"/>
      <c r="F67" s="55">
        <v>0</v>
      </c>
      <c r="G67" s="61">
        <v>0</v>
      </c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1"/>
      <c r="T67" s="101"/>
    </row>
    <row r="68" spans="1:20" x14ac:dyDescent="0.3">
      <c r="A68" s="23"/>
      <c r="B68" s="37" t="s">
        <v>83</v>
      </c>
      <c r="C68" s="38"/>
      <c r="D68" s="59">
        <v>0</v>
      </c>
      <c r="E68" s="60"/>
      <c r="F68" s="55">
        <v>0</v>
      </c>
      <c r="G68" s="61">
        <v>0</v>
      </c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1"/>
      <c r="T68" s="101"/>
    </row>
    <row r="69" spans="1:20" x14ac:dyDescent="0.3">
      <c r="A69" s="17"/>
      <c r="B69" s="37" t="s">
        <v>84</v>
      </c>
      <c r="C69" s="38"/>
      <c r="D69" s="59">
        <v>0</v>
      </c>
      <c r="E69" s="60"/>
      <c r="F69" s="55">
        <v>0</v>
      </c>
      <c r="G69" s="61">
        <v>0</v>
      </c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1"/>
      <c r="T69" s="101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1"/>
      <c r="T70" s="101"/>
    </row>
    <row r="71" spans="1:20" x14ac:dyDescent="0.3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1"/>
      <c r="T71" s="101"/>
    </row>
    <row r="72" spans="1:20" ht="14.1" customHeight="1" x14ac:dyDescent="0.3">
      <c r="A72" s="23"/>
      <c r="B72" s="343" t="s">
        <v>47</v>
      </c>
      <c r="C72" s="344"/>
      <c r="D72" s="59">
        <v>0</v>
      </c>
      <c r="E72" s="60"/>
      <c r="F72" s="55">
        <v>0</v>
      </c>
      <c r="G72" s="61">
        <v>0</v>
      </c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1"/>
      <c r="T72" s="101"/>
    </row>
    <row r="73" spans="1:20" x14ac:dyDescent="0.3">
      <c r="A73" s="27"/>
      <c r="B73" s="343" t="s">
        <v>48</v>
      </c>
      <c r="C73" s="344"/>
      <c r="D73" s="59">
        <v>0</v>
      </c>
      <c r="E73" s="60"/>
      <c r="F73" s="55">
        <v>0</v>
      </c>
      <c r="G73" s="61">
        <v>0</v>
      </c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1"/>
      <c r="T73" s="101"/>
    </row>
    <row r="74" spans="1:20" x14ac:dyDescent="0.3">
      <c r="A74" s="27"/>
      <c r="B74" s="343" t="s">
        <v>49</v>
      </c>
      <c r="C74" s="344"/>
      <c r="D74" s="59">
        <v>0</v>
      </c>
      <c r="E74" s="60"/>
      <c r="F74" s="55">
        <v>0</v>
      </c>
      <c r="G74" s="61">
        <v>0</v>
      </c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1"/>
      <c r="T74" s="101"/>
    </row>
    <row r="75" spans="1:20" x14ac:dyDescent="0.3">
      <c r="A75" s="27"/>
      <c r="B75" s="343" t="s">
        <v>50</v>
      </c>
      <c r="C75" s="344"/>
      <c r="D75" s="59">
        <v>0</v>
      </c>
      <c r="E75" s="60"/>
      <c r="F75" s="55">
        <v>0</v>
      </c>
      <c r="G75" s="61">
        <v>0</v>
      </c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1"/>
      <c r="T75" s="101"/>
    </row>
    <row r="76" spans="1:20" ht="26.25" customHeight="1" x14ac:dyDescent="0.3">
      <c r="A76" s="17"/>
      <c r="B76" s="347" t="s">
        <v>51</v>
      </c>
      <c r="C76" s="348"/>
      <c r="D76" s="59">
        <v>0</v>
      </c>
      <c r="E76" s="60"/>
      <c r="F76" s="55">
        <v>0</v>
      </c>
      <c r="G76" s="61">
        <v>0</v>
      </c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1"/>
      <c r="T76" s="101"/>
    </row>
    <row r="77" spans="1:20" x14ac:dyDescent="0.3">
      <c r="A77" s="27"/>
      <c r="B77" s="343" t="s">
        <v>52</v>
      </c>
      <c r="C77" s="344"/>
      <c r="D77" s="59">
        <v>0</v>
      </c>
      <c r="E77" s="60"/>
      <c r="F77" s="55">
        <v>0</v>
      </c>
      <c r="G77" s="61">
        <v>0</v>
      </c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1"/>
      <c r="T77" s="101"/>
    </row>
    <row r="78" spans="1:20" x14ac:dyDescent="0.3">
      <c r="A78" s="27"/>
      <c r="B78" s="343" t="s">
        <v>53</v>
      </c>
      <c r="C78" s="344"/>
      <c r="D78" s="59">
        <v>0</v>
      </c>
      <c r="E78" s="60"/>
      <c r="F78" s="55">
        <v>0</v>
      </c>
      <c r="G78" s="61">
        <v>0</v>
      </c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1"/>
      <c r="T78" s="101"/>
    </row>
    <row r="79" spans="1:20" x14ac:dyDescent="0.3">
      <c r="A79" s="17"/>
      <c r="B79" s="343" t="s">
        <v>54</v>
      </c>
      <c r="C79" s="344"/>
      <c r="D79" s="59">
        <v>0</v>
      </c>
      <c r="E79" s="60"/>
      <c r="F79" s="55">
        <v>0</v>
      </c>
      <c r="G79" s="61">
        <v>0</v>
      </c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1"/>
      <c r="T79" s="101"/>
    </row>
    <row r="80" spans="1:20" x14ac:dyDescent="0.3">
      <c r="A80" s="27"/>
      <c r="B80" s="343" t="s">
        <v>55</v>
      </c>
      <c r="C80" s="344"/>
      <c r="D80" s="59">
        <v>0</v>
      </c>
      <c r="E80" s="60"/>
      <c r="F80" s="55">
        <v>0</v>
      </c>
      <c r="G80" s="61">
        <v>0</v>
      </c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1"/>
      <c r="T80" s="101"/>
    </row>
    <row r="81" spans="1:20" x14ac:dyDescent="0.3">
      <c r="A81" s="27"/>
      <c r="B81" s="343" t="s">
        <v>56</v>
      </c>
      <c r="C81" s="344"/>
      <c r="D81" s="59">
        <v>0</v>
      </c>
      <c r="E81" s="60"/>
      <c r="F81" s="55">
        <v>0</v>
      </c>
      <c r="G81" s="61">
        <v>0</v>
      </c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1"/>
      <c r="T81" s="101"/>
    </row>
    <row r="82" spans="1:20" x14ac:dyDescent="0.3">
      <c r="A82" s="27"/>
      <c r="B82" s="343" t="s">
        <v>57</v>
      </c>
      <c r="C82" s="344"/>
      <c r="D82" s="59">
        <v>0</v>
      </c>
      <c r="E82" s="60"/>
      <c r="F82" s="55">
        <v>0</v>
      </c>
      <c r="G82" s="61">
        <v>0</v>
      </c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1"/>
      <c r="T82" s="101"/>
    </row>
    <row r="83" spans="1:20" x14ac:dyDescent="0.3">
      <c r="A83" s="27"/>
      <c r="B83" s="343" t="s">
        <v>58</v>
      </c>
      <c r="C83" s="344"/>
      <c r="D83" s="59">
        <v>0</v>
      </c>
      <c r="E83" s="60"/>
      <c r="F83" s="55">
        <v>0</v>
      </c>
      <c r="G83" s="61">
        <v>0</v>
      </c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1"/>
      <c r="T83" s="101"/>
    </row>
    <row r="84" spans="1:20" ht="12" customHeight="1" x14ac:dyDescent="0.3">
      <c r="A84" s="27"/>
      <c r="B84" s="345">
        <f>COUNTA(B72:C83)</f>
        <v>12</v>
      </c>
      <c r="C84" s="3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1"/>
      <c r="T84" s="101"/>
    </row>
    <row r="85" spans="1:20" x14ac:dyDescent="0.3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1"/>
      <c r="T85" s="101"/>
    </row>
    <row r="86" spans="1:20" ht="30" customHeight="1" x14ac:dyDescent="0.3">
      <c r="A86" s="27"/>
      <c r="B86" s="341" t="s">
        <v>59</v>
      </c>
      <c r="C86" s="342"/>
      <c r="D86" s="59">
        <v>19000</v>
      </c>
      <c r="E86" s="60">
        <v>1585</v>
      </c>
      <c r="F86" s="55">
        <v>396</v>
      </c>
      <c r="G86" s="61">
        <v>383</v>
      </c>
      <c r="H86" s="55"/>
      <c r="I86" s="61"/>
      <c r="J86" s="55"/>
      <c r="K86" s="61"/>
      <c r="L86" s="55"/>
      <c r="M86" s="61"/>
      <c r="N86" s="70">
        <f>IF(ISERROR(L86+J86+H86+F86),"Invalid Input",L86+J86+H86+F86)</f>
        <v>396</v>
      </c>
      <c r="O86" s="71">
        <f>IF(ISERROR(G86+I86+K86+M86),"Invalid Input",G86+I86+K86+M86)</f>
        <v>383</v>
      </c>
      <c r="P86" s="68">
        <v>0</v>
      </c>
      <c r="Q86" s="53">
        <f>IF(ISERROR(P86-O86),"Invalid Input",(P86-O86))</f>
        <v>-383</v>
      </c>
      <c r="R86" s="16" t="b">
        <v>1</v>
      </c>
      <c r="S86" s="101"/>
      <c r="T86" s="101"/>
    </row>
    <row r="87" spans="1:20" ht="12.75" customHeight="1" x14ac:dyDescent="0.3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2"/>
      <c r="T87" s="102"/>
    </row>
    <row r="88" spans="1:20" x14ac:dyDescent="0.3">
      <c r="A88" s="74" t="str">
        <f>SheetNames!A43</f>
        <v>DC44</v>
      </c>
    </row>
  </sheetData>
  <mergeCells count="48">
    <mergeCell ref="A22:C22"/>
    <mergeCell ref="B24:C24"/>
    <mergeCell ref="B25:C25"/>
    <mergeCell ref="B26:C26"/>
    <mergeCell ref="B27:C27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5" orientation="landscape" r:id="rId1"/>
  <rowBreaks count="2" manualBreakCount="2">
    <brk id="16" max="16383" man="1"/>
    <brk id="6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69" zoomScaleNormal="69" workbookViewId="0"/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7" customWidth="1"/>
    <col min="20" max="20" width="35" style="87" customWidth="1"/>
    <col min="21" max="16384" width="16.5546875" style="2"/>
  </cols>
  <sheetData>
    <row r="1" spans="1:20" x14ac:dyDescent="0.3">
      <c r="A1" s="65" t="str">
        <f>A88&amp;" - "&amp;VLOOKUP(A88,SheetNames!A2:C43,3,FALSE)</f>
        <v>EC101 - Dr Beyers Naude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3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28.2" x14ac:dyDescent="0.3">
      <c r="D4" s="88" t="s">
        <v>33</v>
      </c>
    </row>
    <row r="5" spans="1:20" ht="27.6" x14ac:dyDescent="0.3">
      <c r="C5" s="126" t="s">
        <v>62</v>
      </c>
      <c r="D5" s="127">
        <v>15977</v>
      </c>
      <c r="E5" s="91" t="s">
        <v>36</v>
      </c>
    </row>
    <row r="6" spans="1:20" x14ac:dyDescent="0.3">
      <c r="C6" s="126" t="s">
        <v>29</v>
      </c>
      <c r="D6" s="128">
        <v>540</v>
      </c>
      <c r="E6" s="90" t="s">
        <v>32</v>
      </c>
    </row>
    <row r="7" spans="1:20" ht="27.6" x14ac:dyDescent="0.3">
      <c r="A7" s="67"/>
      <c r="B7" s="62"/>
      <c r="C7" s="129" t="s">
        <v>63</v>
      </c>
      <c r="D7" s="13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3">
      <c r="A8" s="67"/>
      <c r="B8" s="62"/>
      <c r="C8" s="119" t="s">
        <v>64</v>
      </c>
      <c r="D8" s="130">
        <v>17450</v>
      </c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3">
      <c r="A9" s="67"/>
      <c r="B9" s="62"/>
      <c r="C9" s="131" t="s">
        <v>65</v>
      </c>
      <c r="D9" s="130">
        <v>0</v>
      </c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3">
      <c r="A10" s="67"/>
      <c r="B10" s="62"/>
      <c r="C10" s="129" t="s">
        <v>66</v>
      </c>
      <c r="D10" s="130">
        <v>17450</v>
      </c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3">
      <c r="A11" s="67"/>
      <c r="B11" s="62"/>
      <c r="C11" s="129" t="s">
        <v>67</v>
      </c>
      <c r="D11" s="127">
        <v>491</v>
      </c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3">
      <c r="A12" s="67"/>
      <c r="B12" s="62"/>
      <c r="C12" s="129" t="s">
        <v>68</v>
      </c>
      <c r="D12" s="130">
        <v>17273</v>
      </c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3">
      <c r="A13" s="67"/>
      <c r="B13" s="62"/>
      <c r="C13" s="129" t="s">
        <v>69</v>
      </c>
      <c r="D13" s="130">
        <v>482</v>
      </c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x14ac:dyDescent="0.3">
      <c r="A14" s="67"/>
      <c r="B14" s="62"/>
      <c r="C14" s="129" t="s">
        <v>70</v>
      </c>
      <c r="D14" s="130">
        <v>17625</v>
      </c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3">
      <c r="A15" s="67"/>
      <c r="B15" s="62"/>
      <c r="C15" s="126" t="s">
        <v>71</v>
      </c>
      <c r="D15" s="130">
        <v>487</v>
      </c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3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3">
      <c r="A17" s="67" t="s">
        <v>180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8" x14ac:dyDescent="0.3">
      <c r="A18" s="4" t="s">
        <v>0</v>
      </c>
      <c r="B18" s="5"/>
      <c r="C18" s="5"/>
      <c r="D18" s="46" t="s">
        <v>174</v>
      </c>
      <c r="E18" s="8" t="s">
        <v>181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182</v>
      </c>
      <c r="P18" s="7" t="s">
        <v>175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3">
      <c r="A22" s="349" t="s">
        <v>19</v>
      </c>
      <c r="B22" s="350"/>
      <c r="C22" s="351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3">
      <c r="A24" s="23"/>
      <c r="B24" s="347" t="s">
        <v>72</v>
      </c>
      <c r="C24" s="34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9"/>
      <c r="T24" s="99"/>
    </row>
    <row r="25" spans="1:20" ht="15" customHeight="1" x14ac:dyDescent="0.3">
      <c r="A25" s="23"/>
      <c r="B25" s="347" t="s">
        <v>73</v>
      </c>
      <c r="C25" s="34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9"/>
      <c r="T25" s="99"/>
    </row>
    <row r="26" spans="1:20" ht="15" customHeight="1" x14ac:dyDescent="0.3">
      <c r="A26" s="23"/>
      <c r="B26" s="347" t="s">
        <v>27</v>
      </c>
      <c r="C26" s="34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9"/>
      <c r="T26" s="99"/>
    </row>
    <row r="27" spans="1:20" ht="15" customHeight="1" x14ac:dyDescent="0.3">
      <c r="A27" s="23"/>
      <c r="B27" s="347" t="s">
        <v>28</v>
      </c>
      <c r="C27" s="34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9"/>
      <c r="T27" s="99"/>
    </row>
    <row r="28" spans="1:20" ht="15" customHeight="1" x14ac:dyDescent="0.3">
      <c r="A28" s="23"/>
      <c r="B28" s="347" t="s">
        <v>172</v>
      </c>
      <c r="C28" s="34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9"/>
      <c r="T28" s="99"/>
    </row>
    <row r="29" spans="1:20" ht="15" customHeight="1" x14ac:dyDescent="0.3">
      <c r="A29" s="23"/>
      <c r="B29" s="347" t="s">
        <v>34</v>
      </c>
      <c r="C29" s="34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9"/>
      <c r="T29" s="99"/>
    </row>
    <row r="30" spans="1:20" ht="15" customHeight="1" x14ac:dyDescent="0.3">
      <c r="A30" s="23"/>
      <c r="B30" s="347" t="s">
        <v>35</v>
      </c>
      <c r="C30" s="34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9"/>
      <c r="T30" s="99"/>
    </row>
    <row r="31" spans="1:20" ht="15" customHeight="1" x14ac:dyDescent="0.3">
      <c r="A31" s="23"/>
      <c r="B31" s="125" t="s">
        <v>170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9"/>
      <c r="T31" s="99"/>
    </row>
    <row r="32" spans="1:20" ht="15" customHeight="1" x14ac:dyDescent="0.3">
      <c r="A32" s="23"/>
      <c r="B32" s="347" t="s">
        <v>30</v>
      </c>
      <c r="C32" s="34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9"/>
      <c r="T32" s="99"/>
    </row>
    <row r="33" spans="1:20" ht="15" customHeight="1" x14ac:dyDescent="0.3">
      <c r="A33" s="23"/>
      <c r="B33" s="347" t="s">
        <v>74</v>
      </c>
      <c r="C33" s="34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9"/>
      <c r="T33" s="99"/>
    </row>
    <row r="34" spans="1:20" ht="15" customHeight="1" x14ac:dyDescent="0.3">
      <c r="A34" s="23"/>
      <c r="B34" s="347" t="s">
        <v>75</v>
      </c>
      <c r="C34" s="34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9"/>
      <c r="T34" s="99"/>
    </row>
    <row r="35" spans="1:20" x14ac:dyDescent="0.3">
      <c r="A35" s="23"/>
      <c r="B35" s="125" t="s">
        <v>171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9"/>
      <c r="T35" s="99"/>
    </row>
    <row r="36" spans="1:20" ht="15" customHeight="1" x14ac:dyDescent="0.3">
      <c r="A36" s="23"/>
      <c r="B36" s="347" t="s">
        <v>76</v>
      </c>
      <c r="C36" s="34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9"/>
      <c r="T36" s="99"/>
    </row>
    <row r="37" spans="1:20" s="83" customFormat="1" ht="8.1" customHeight="1" x14ac:dyDescent="0.3">
      <c r="A37" s="80"/>
      <c r="B37" s="354">
        <f>COUNTA(B24:B36)</f>
        <v>13</v>
      </c>
      <c r="C37" s="355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6" t="b">
        <v>1</v>
      </c>
      <c r="S37" s="100"/>
      <c r="T37" s="100"/>
    </row>
    <row r="38" spans="1:20" x14ac:dyDescent="0.3">
      <c r="A38" s="356" t="s">
        <v>37</v>
      </c>
      <c r="B38" s="357"/>
      <c r="C38" s="358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99"/>
      <c r="T38" s="99"/>
    </row>
    <row r="39" spans="1:20" ht="8.1" customHeight="1" x14ac:dyDescent="0.3">
      <c r="A39" s="120"/>
      <c r="B39" s="121"/>
      <c r="C39" s="122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99"/>
      <c r="T39" s="99"/>
    </row>
    <row r="40" spans="1:20" ht="15" customHeight="1" x14ac:dyDescent="0.3">
      <c r="A40" s="27"/>
      <c r="B40" s="347" t="s">
        <v>43</v>
      </c>
      <c r="C40" s="348">
        <v>0</v>
      </c>
      <c r="D40" s="59">
        <v>326</v>
      </c>
      <c r="E40" s="60">
        <v>2</v>
      </c>
      <c r="F40" s="55"/>
      <c r="G40" s="61"/>
      <c r="H40" s="55">
        <v>1</v>
      </c>
      <c r="I40" s="61">
        <v>1</v>
      </c>
      <c r="J40" s="55">
        <v>1</v>
      </c>
      <c r="K40" s="61">
        <v>0</v>
      </c>
      <c r="L40" s="55"/>
      <c r="M40" s="61"/>
      <c r="N40" s="70">
        <f>IF(ISERROR(L40+J40+H40+F40),"Invalid Input",L40+J40+H40+F40)</f>
        <v>2</v>
      </c>
      <c r="O40" s="71">
        <f>IF(ISERROR(G40+I40+K40+M40),"Invalid Input",G40+I40+K40+M40)</f>
        <v>1</v>
      </c>
      <c r="P40" s="68">
        <v>0</v>
      </c>
      <c r="Q40" s="53">
        <f>IF(ISERROR(P40-O40),"Invalid Input",(P40-O40))</f>
        <v>-1</v>
      </c>
      <c r="R40" s="16" t="b">
        <v>1</v>
      </c>
      <c r="S40" s="99"/>
      <c r="T40" s="99"/>
    </row>
    <row r="41" spans="1:20" ht="15" customHeight="1" x14ac:dyDescent="0.3">
      <c r="A41" s="27"/>
      <c r="B41" s="347" t="s">
        <v>42</v>
      </c>
      <c r="C41" s="34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9"/>
      <c r="T41" s="99"/>
    </row>
    <row r="42" spans="1:20" ht="15" customHeight="1" x14ac:dyDescent="0.3">
      <c r="A42" s="27"/>
      <c r="B42" s="347" t="s">
        <v>77</v>
      </c>
      <c r="C42" s="34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9"/>
      <c r="T42" s="99"/>
    </row>
    <row r="43" spans="1:20" ht="15" customHeight="1" x14ac:dyDescent="0.3">
      <c r="A43" s="27"/>
      <c r="B43" s="347" t="s">
        <v>78</v>
      </c>
      <c r="C43" s="34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99"/>
      <c r="T43" s="99"/>
    </row>
    <row r="44" spans="1:20" x14ac:dyDescent="0.3">
      <c r="A44" s="27"/>
      <c r="B44" s="123"/>
      <c r="C44" s="124"/>
      <c r="D44" s="104"/>
      <c r="E44" s="104"/>
      <c r="F44" s="104"/>
      <c r="G44" s="105"/>
      <c r="H44" s="104"/>
      <c r="I44" s="105"/>
      <c r="J44" s="104"/>
      <c r="K44" s="105"/>
      <c r="L44" s="104"/>
      <c r="M44" s="105"/>
      <c r="N44" s="70"/>
      <c r="O44" s="71"/>
      <c r="P44" s="105"/>
      <c r="Q44" s="53"/>
      <c r="R44" s="16"/>
      <c r="S44" s="99"/>
      <c r="T44" s="99"/>
    </row>
    <row r="45" spans="1:20" ht="14.1" customHeight="1" x14ac:dyDescent="0.3">
      <c r="A45" s="356" t="s">
        <v>25</v>
      </c>
      <c r="B45" s="357"/>
      <c r="C45" s="358"/>
      <c r="D45" s="104"/>
      <c r="E45" s="104"/>
      <c r="F45" s="104"/>
      <c r="G45" s="105"/>
      <c r="H45" s="104"/>
      <c r="I45" s="105"/>
      <c r="J45" s="104"/>
      <c r="K45" s="105"/>
      <c r="L45" s="104"/>
      <c r="M45" s="105"/>
      <c r="N45" s="70"/>
      <c r="O45" s="71"/>
      <c r="P45" s="105"/>
      <c r="Q45" s="53"/>
      <c r="R45" s="16"/>
      <c r="S45" s="99"/>
      <c r="T45" s="99"/>
    </row>
    <row r="46" spans="1:20" ht="6.75" customHeight="1" x14ac:dyDescent="0.3">
      <c r="A46" s="120"/>
      <c r="B46" s="121"/>
      <c r="C46" s="122"/>
      <c r="D46" s="104"/>
      <c r="E46" s="104"/>
      <c r="F46" s="104"/>
      <c r="G46" s="105"/>
      <c r="H46" s="104"/>
      <c r="I46" s="105"/>
      <c r="J46" s="104"/>
      <c r="K46" s="105"/>
      <c r="L46" s="104"/>
      <c r="M46" s="105"/>
      <c r="N46" s="70"/>
      <c r="O46" s="71"/>
      <c r="P46" s="105"/>
      <c r="Q46" s="53"/>
      <c r="R46" s="16"/>
      <c r="S46" s="99"/>
      <c r="T46" s="99"/>
    </row>
    <row r="47" spans="1:20" ht="15" customHeight="1" x14ac:dyDescent="0.3">
      <c r="A47" s="27"/>
      <c r="B47" s="347" t="s">
        <v>39</v>
      </c>
      <c r="C47" s="34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9"/>
      <c r="T47" s="99"/>
    </row>
    <row r="48" spans="1:20" ht="15" customHeight="1" x14ac:dyDescent="0.3">
      <c r="A48" s="27"/>
      <c r="B48" s="347" t="s">
        <v>40</v>
      </c>
      <c r="C48" s="34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9"/>
      <c r="T48" s="99"/>
    </row>
    <row r="49" spans="1:20" ht="15" customHeight="1" x14ac:dyDescent="0.3">
      <c r="A49" s="17"/>
      <c r="B49" s="347" t="s">
        <v>41</v>
      </c>
      <c r="C49" s="348">
        <v>0</v>
      </c>
      <c r="D49" s="59">
        <v>1</v>
      </c>
      <c r="E49" s="60">
        <v>1</v>
      </c>
      <c r="F49" s="55"/>
      <c r="G49" s="61">
        <v>1</v>
      </c>
      <c r="H49" s="55">
        <v>1</v>
      </c>
      <c r="I49" s="61"/>
      <c r="J49" s="55"/>
      <c r="K49" s="61"/>
      <c r="L49" s="55"/>
      <c r="M49" s="61"/>
      <c r="N49" s="70">
        <f>IF(ISERROR(L49+J49+H49+F49),"Invalid Input",L49+J49+H49+F49)</f>
        <v>1</v>
      </c>
      <c r="O49" s="71">
        <f>IF(ISERROR(G49+I49+K49+M49),"Invalid Input",G49+I49+K49+M49)</f>
        <v>1</v>
      </c>
      <c r="P49" s="68">
        <v>0</v>
      </c>
      <c r="Q49" s="53">
        <f>IF(ISERROR(P49-O49),"Invalid Input",(P49-O49))</f>
        <v>-1</v>
      </c>
      <c r="R49" s="16" t="b">
        <v>1</v>
      </c>
      <c r="S49" s="101"/>
      <c r="T49" s="101"/>
    </row>
    <row r="50" spans="1:20" ht="8.1" customHeight="1" x14ac:dyDescent="0.3">
      <c r="A50" s="23"/>
      <c r="B50" s="345">
        <f>COUNTA(B40:B49)</f>
        <v>7</v>
      </c>
      <c r="C50" s="3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1"/>
      <c r="T50" s="101"/>
    </row>
    <row r="51" spans="1:20" x14ac:dyDescent="0.3">
      <c r="A51" s="356" t="s">
        <v>20</v>
      </c>
      <c r="B51" s="357"/>
      <c r="C51" s="358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1"/>
      <c r="T51" s="101"/>
    </row>
    <row r="52" spans="1:20" x14ac:dyDescent="0.3">
      <c r="A52" s="79" t="s">
        <v>15</v>
      </c>
      <c r="B52" s="121"/>
      <c r="C52" s="122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1"/>
      <c r="T52" s="101"/>
    </row>
    <row r="53" spans="1:20" ht="26.25" customHeight="1" x14ac:dyDescent="0.3">
      <c r="A53" s="23"/>
      <c r="B53" s="347" t="s">
        <v>38</v>
      </c>
      <c r="C53" s="34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1"/>
      <c r="T53" s="101"/>
    </row>
    <row r="54" spans="1:20" ht="15" customHeight="1" x14ac:dyDescent="0.3">
      <c r="A54" s="27"/>
      <c r="B54" s="347" t="s">
        <v>44</v>
      </c>
      <c r="C54" s="34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1"/>
      <c r="T54" s="101"/>
    </row>
    <row r="55" spans="1:20" ht="8.1" customHeight="1" x14ac:dyDescent="0.3">
      <c r="A55" s="17"/>
      <c r="B55" s="345">
        <f>COUNTA(B53:B54)</f>
        <v>2</v>
      </c>
      <c r="C55" s="3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1"/>
      <c r="T55" s="101"/>
    </row>
    <row r="56" spans="1:20" x14ac:dyDescent="0.3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1"/>
      <c r="T56" s="101"/>
    </row>
    <row r="57" spans="1:20" ht="25.5" customHeight="1" x14ac:dyDescent="0.3">
      <c r="A57" s="27"/>
      <c r="B57" s="341" t="s">
        <v>45</v>
      </c>
      <c r="C57" s="342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1"/>
      <c r="T57" s="101"/>
    </row>
    <row r="58" spans="1:20" ht="15" customHeight="1" x14ac:dyDescent="0.3">
      <c r="A58" s="27"/>
      <c r="B58" s="341" t="s">
        <v>46</v>
      </c>
      <c r="C58" s="342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1"/>
      <c r="T58" s="101"/>
    </row>
    <row r="59" spans="1:20" ht="12.75" customHeight="1" x14ac:dyDescent="0.3">
      <c r="A59" s="17"/>
      <c r="B59" s="345">
        <f>COUNTA(B57:C58)</f>
        <v>2</v>
      </c>
      <c r="C59" s="3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1"/>
      <c r="T59" s="101"/>
    </row>
    <row r="60" spans="1:20" x14ac:dyDescent="0.3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1"/>
      <c r="T60" s="101"/>
    </row>
    <row r="61" spans="1:20" x14ac:dyDescent="0.3">
      <c r="A61" s="27"/>
      <c r="B61" s="343" t="s">
        <v>80</v>
      </c>
      <c r="C61" s="34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1"/>
      <c r="T61" s="101"/>
    </row>
    <row r="62" spans="1:20" x14ac:dyDescent="0.3">
      <c r="A62" s="27"/>
      <c r="B62" s="343" t="s">
        <v>79</v>
      </c>
      <c r="C62" s="344"/>
      <c r="D62" s="59">
        <v>1</v>
      </c>
      <c r="E62" s="60">
        <v>1</v>
      </c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1"/>
      <c r="T62" s="101"/>
    </row>
    <row r="63" spans="1:20" x14ac:dyDescent="0.3">
      <c r="A63" s="27"/>
      <c r="B63" s="343" t="s">
        <v>81</v>
      </c>
      <c r="C63" s="344"/>
      <c r="D63" s="59">
        <v>540</v>
      </c>
      <c r="E63" s="60">
        <v>540</v>
      </c>
      <c r="F63" s="55">
        <v>540</v>
      </c>
      <c r="G63" s="61">
        <v>540</v>
      </c>
      <c r="H63" s="55">
        <v>540</v>
      </c>
      <c r="I63" s="61">
        <v>540</v>
      </c>
      <c r="J63" s="55">
        <v>540</v>
      </c>
      <c r="K63" s="61">
        <v>540</v>
      </c>
      <c r="L63" s="55"/>
      <c r="M63" s="61"/>
      <c r="N63" s="70">
        <f>IF(ISERROR(L63+J63+H63+F63),"Invalid Input",L63+J63+H63+F63)</f>
        <v>1620</v>
      </c>
      <c r="O63" s="71">
        <f>IF(ISERROR(G63+I63+K63+M63),"Invalid Input",G63+I63+K63+M63)</f>
        <v>1620</v>
      </c>
      <c r="P63" s="68">
        <v>0</v>
      </c>
      <c r="Q63" s="53">
        <f>IF(ISERROR(P63-O63),"Invalid Input",(P63-O63))</f>
        <v>-1620</v>
      </c>
      <c r="R63" s="16"/>
      <c r="S63" s="101"/>
      <c r="T63" s="101"/>
    </row>
    <row r="64" spans="1:20" ht="15" customHeight="1" x14ac:dyDescent="0.3">
      <c r="A64" s="27"/>
      <c r="B64" s="345">
        <f>COUNTA(B61:C62)</f>
        <v>2</v>
      </c>
      <c r="C64" s="3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1"/>
      <c r="T64" s="101"/>
    </row>
    <row r="65" spans="1:20" x14ac:dyDescent="0.3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1"/>
      <c r="T65" s="101"/>
    </row>
    <row r="66" spans="1:20" x14ac:dyDescent="0.3">
      <c r="A66" s="27"/>
      <c r="B66" s="37" t="s">
        <v>85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1"/>
      <c r="T66" s="101"/>
    </row>
    <row r="67" spans="1:20" x14ac:dyDescent="0.3">
      <c r="A67" s="27"/>
      <c r="B67" s="37" t="s">
        <v>82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1"/>
      <c r="T67" s="101"/>
    </row>
    <row r="68" spans="1:20" x14ac:dyDescent="0.3">
      <c r="A68" s="23"/>
      <c r="B68" s="37" t="s">
        <v>83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1"/>
      <c r="T68" s="101"/>
    </row>
    <row r="69" spans="1:20" x14ac:dyDescent="0.3">
      <c r="A69" s="17"/>
      <c r="B69" s="37" t="s">
        <v>84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1"/>
      <c r="T69" s="101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1"/>
      <c r="T70" s="101"/>
    </row>
    <row r="71" spans="1:20" x14ac:dyDescent="0.3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1"/>
      <c r="T71" s="101"/>
    </row>
    <row r="72" spans="1:20" ht="14.1" customHeight="1" x14ac:dyDescent="0.3">
      <c r="A72" s="23"/>
      <c r="B72" s="343" t="s">
        <v>47</v>
      </c>
      <c r="C72" s="34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1"/>
      <c r="T72" s="101"/>
    </row>
    <row r="73" spans="1:20" x14ac:dyDescent="0.3">
      <c r="A73" s="27"/>
      <c r="B73" s="343" t="s">
        <v>48</v>
      </c>
      <c r="C73" s="344"/>
      <c r="D73" s="59">
        <v>5</v>
      </c>
      <c r="E73" s="60">
        <v>1</v>
      </c>
      <c r="F73" s="55">
        <v>1</v>
      </c>
      <c r="G73" s="61">
        <v>1</v>
      </c>
      <c r="H73" s="55"/>
      <c r="I73" s="61"/>
      <c r="J73" s="55"/>
      <c r="K73" s="61"/>
      <c r="L73" s="55"/>
      <c r="M73" s="61"/>
      <c r="N73" s="70">
        <f t="shared" si="4"/>
        <v>1</v>
      </c>
      <c r="O73" s="71">
        <f t="shared" si="5"/>
        <v>1</v>
      </c>
      <c r="P73" s="68">
        <v>0</v>
      </c>
      <c r="Q73" s="53">
        <f t="shared" si="6"/>
        <v>-1</v>
      </c>
      <c r="R73" s="16" t="b">
        <v>1</v>
      </c>
      <c r="S73" s="101"/>
      <c r="T73" s="101"/>
    </row>
    <row r="74" spans="1:20" x14ac:dyDescent="0.3">
      <c r="A74" s="27"/>
      <c r="B74" s="343" t="s">
        <v>49</v>
      </c>
      <c r="C74" s="34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1"/>
      <c r="T74" s="101"/>
    </row>
    <row r="75" spans="1:20" x14ac:dyDescent="0.3">
      <c r="A75" s="27"/>
      <c r="B75" s="343" t="s">
        <v>50</v>
      </c>
      <c r="C75" s="34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1"/>
      <c r="T75" s="101"/>
    </row>
    <row r="76" spans="1:20" ht="26.25" customHeight="1" x14ac:dyDescent="0.3">
      <c r="A76" s="17"/>
      <c r="B76" s="347" t="s">
        <v>51</v>
      </c>
      <c r="C76" s="34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1"/>
      <c r="T76" s="101"/>
    </row>
    <row r="77" spans="1:20" x14ac:dyDescent="0.3">
      <c r="A77" s="27"/>
      <c r="B77" s="343" t="s">
        <v>52</v>
      </c>
      <c r="C77" s="34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1"/>
      <c r="T77" s="101"/>
    </row>
    <row r="78" spans="1:20" x14ac:dyDescent="0.3">
      <c r="A78" s="27"/>
      <c r="B78" s="343" t="s">
        <v>53</v>
      </c>
      <c r="C78" s="34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1"/>
      <c r="T78" s="101"/>
    </row>
    <row r="79" spans="1:20" x14ac:dyDescent="0.3">
      <c r="A79" s="17"/>
      <c r="B79" s="343" t="s">
        <v>54</v>
      </c>
      <c r="C79" s="34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1"/>
      <c r="T79" s="101"/>
    </row>
    <row r="80" spans="1:20" x14ac:dyDescent="0.3">
      <c r="A80" s="27"/>
      <c r="B80" s="343" t="s">
        <v>55</v>
      </c>
      <c r="C80" s="34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1"/>
      <c r="T80" s="101"/>
    </row>
    <row r="81" spans="1:20" x14ac:dyDescent="0.3">
      <c r="A81" s="27"/>
      <c r="B81" s="343" t="s">
        <v>56</v>
      </c>
      <c r="C81" s="3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1"/>
      <c r="T81" s="101"/>
    </row>
    <row r="82" spans="1:20" x14ac:dyDescent="0.3">
      <c r="A82" s="27"/>
      <c r="B82" s="343" t="s">
        <v>57</v>
      </c>
      <c r="C82" s="34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1"/>
      <c r="T82" s="101"/>
    </row>
    <row r="83" spans="1:20" x14ac:dyDescent="0.3">
      <c r="A83" s="27"/>
      <c r="B83" s="343" t="s">
        <v>58</v>
      </c>
      <c r="C83" s="344"/>
      <c r="D83" s="59">
        <v>2</v>
      </c>
      <c r="E83" s="60">
        <v>2</v>
      </c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1"/>
      <c r="T83" s="101"/>
    </row>
    <row r="84" spans="1:20" ht="12" customHeight="1" x14ac:dyDescent="0.3">
      <c r="A84" s="27"/>
      <c r="B84" s="345">
        <f>COUNTA(B72:C83)</f>
        <v>12</v>
      </c>
      <c r="C84" s="3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1"/>
      <c r="T84" s="101"/>
    </row>
    <row r="85" spans="1:20" x14ac:dyDescent="0.3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1"/>
      <c r="T85" s="101"/>
    </row>
    <row r="86" spans="1:20" ht="30" customHeight="1" x14ac:dyDescent="0.3">
      <c r="A86" s="27"/>
      <c r="B86" s="341" t="s">
        <v>59</v>
      </c>
      <c r="C86" s="342"/>
      <c r="D86" s="59"/>
      <c r="E86" s="60">
        <v>188</v>
      </c>
      <c r="F86" s="55">
        <v>47</v>
      </c>
      <c r="G86" s="61">
        <v>172</v>
      </c>
      <c r="H86" s="55">
        <v>141</v>
      </c>
      <c r="I86" s="61">
        <v>207</v>
      </c>
      <c r="J86" s="55"/>
      <c r="K86" s="61"/>
      <c r="L86" s="55"/>
      <c r="M86" s="61"/>
      <c r="N86" s="70">
        <f>IF(ISERROR(L86+J86+H86+F86),"Invalid Input",L86+J86+H86+F86)</f>
        <v>188</v>
      </c>
      <c r="O86" s="71">
        <f>IF(ISERROR(G86+I86+K86+M86),"Invalid Input",G86+I86+K86+M86)</f>
        <v>379</v>
      </c>
      <c r="P86" s="68">
        <v>0</v>
      </c>
      <c r="Q86" s="53">
        <f>IF(ISERROR(P86-O86),"Invalid Input",(P86-O86))</f>
        <v>-379</v>
      </c>
      <c r="R86" s="16" t="b">
        <v>1</v>
      </c>
      <c r="S86" s="101"/>
      <c r="T86" s="101"/>
    </row>
    <row r="87" spans="1:20" ht="12.75" customHeight="1" x14ac:dyDescent="0.3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2"/>
      <c r="T87" s="102"/>
    </row>
    <row r="88" spans="1:20" x14ac:dyDescent="0.3">
      <c r="A88" s="74" t="str">
        <f>SheetNames!A5</f>
        <v>EC101</v>
      </c>
    </row>
  </sheetData>
  <mergeCells count="48">
    <mergeCell ref="B84:C84"/>
    <mergeCell ref="B76:C76"/>
    <mergeCell ref="B77:C77"/>
    <mergeCell ref="B78:C78"/>
    <mergeCell ref="B79:C79"/>
    <mergeCell ref="B80:C80"/>
    <mergeCell ref="B83:C83"/>
    <mergeCell ref="B75:C75"/>
    <mergeCell ref="B63:C63"/>
    <mergeCell ref="B64:C64"/>
    <mergeCell ref="B81:C81"/>
    <mergeCell ref="B82:C82"/>
    <mergeCell ref="B61:C61"/>
    <mergeCell ref="B62:C62"/>
    <mergeCell ref="B72:C72"/>
    <mergeCell ref="B73:C73"/>
    <mergeCell ref="B74:C74"/>
    <mergeCell ref="B55:C55"/>
    <mergeCell ref="B57:C57"/>
    <mergeCell ref="B54:C54"/>
    <mergeCell ref="B59:C59"/>
    <mergeCell ref="B58:C58"/>
    <mergeCell ref="B48:C48"/>
    <mergeCell ref="B49:C49"/>
    <mergeCell ref="B50:C50"/>
    <mergeCell ref="A51:C51"/>
    <mergeCell ref="B53:C53"/>
    <mergeCell ref="B41:C41"/>
    <mergeCell ref="B42:C42"/>
    <mergeCell ref="B43:C43"/>
    <mergeCell ref="A45:C45"/>
    <mergeCell ref="B47:C47"/>
    <mergeCell ref="B86:C86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34:C34"/>
    <mergeCell ref="B36:C36"/>
    <mergeCell ref="B37:C37"/>
    <mergeCell ref="A38:C38"/>
    <mergeCell ref="B40:C40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5" orientation="landscape" r:id="rId1"/>
  <rowBreaks count="2" manualBreakCount="2">
    <brk id="16" max="16383" man="1"/>
    <brk id="6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6" tint="-0.249977111117893"/>
    <pageSetUpPr fitToPage="1"/>
  </sheetPr>
  <dimension ref="A1:T88"/>
  <sheetViews>
    <sheetView showGridLines="0" tabSelected="1" zoomScale="89" zoomScaleNormal="89" workbookViewId="0"/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7" customWidth="1"/>
    <col min="20" max="20" width="35" style="87" customWidth="1"/>
    <col min="21" max="16384" width="16.5546875" style="2"/>
  </cols>
  <sheetData>
    <row r="1" spans="1:20" x14ac:dyDescent="0.3">
      <c r="A1" s="65" t="str">
        <f>A88&amp;" - "&amp;VLOOKUP(A88,SheetNames!A2:C43,3,FALSE)</f>
        <v>EC102 - Blue Crane Route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3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28.2" x14ac:dyDescent="0.3">
      <c r="D4" s="88" t="s">
        <v>33</v>
      </c>
    </row>
    <row r="5" spans="1:20" ht="27.6" x14ac:dyDescent="0.3">
      <c r="C5" s="126" t="s">
        <v>62</v>
      </c>
      <c r="D5" s="127"/>
      <c r="E5" s="91" t="s">
        <v>36</v>
      </c>
    </row>
    <row r="6" spans="1:20" x14ac:dyDescent="0.3">
      <c r="C6" s="126" t="s">
        <v>29</v>
      </c>
      <c r="D6" s="128"/>
      <c r="E6" s="90" t="s">
        <v>32</v>
      </c>
    </row>
    <row r="7" spans="1:20" ht="27.6" x14ac:dyDescent="0.3">
      <c r="A7" s="67"/>
      <c r="B7" s="62"/>
      <c r="C7" s="129" t="s">
        <v>63</v>
      </c>
      <c r="D7" s="13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3">
      <c r="A8" s="67"/>
      <c r="B8" s="62"/>
      <c r="C8" s="119" t="s">
        <v>64</v>
      </c>
      <c r="D8" s="13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3">
      <c r="A9" s="67"/>
      <c r="B9" s="62"/>
      <c r="C9" s="131" t="s">
        <v>65</v>
      </c>
      <c r="D9" s="13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3">
      <c r="A10" s="67"/>
      <c r="B10" s="62"/>
      <c r="C10" s="129" t="s">
        <v>66</v>
      </c>
      <c r="D10" s="13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3">
      <c r="A11" s="67"/>
      <c r="B11" s="62"/>
      <c r="C11" s="129" t="s">
        <v>67</v>
      </c>
      <c r="D11" s="127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3">
      <c r="A12" s="67"/>
      <c r="B12" s="62"/>
      <c r="C12" s="129" t="s">
        <v>68</v>
      </c>
      <c r="D12" s="13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3">
      <c r="A13" s="67"/>
      <c r="B13" s="62"/>
      <c r="C13" s="129" t="s">
        <v>69</v>
      </c>
      <c r="D13" s="13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x14ac:dyDescent="0.3">
      <c r="A14" s="67"/>
      <c r="B14" s="62"/>
      <c r="C14" s="129" t="s">
        <v>70</v>
      </c>
      <c r="D14" s="13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3">
      <c r="A15" s="67"/>
      <c r="B15" s="62"/>
      <c r="C15" s="126" t="s">
        <v>71</v>
      </c>
      <c r="D15" s="13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3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3">
      <c r="A17" s="67" t="s">
        <v>180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8" x14ac:dyDescent="0.3">
      <c r="A18" s="4" t="s">
        <v>0</v>
      </c>
      <c r="B18" s="5"/>
      <c r="C18" s="5"/>
      <c r="D18" s="46" t="s">
        <v>174</v>
      </c>
      <c r="E18" s="8" t="s">
        <v>181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182</v>
      </c>
      <c r="P18" s="7" t="s">
        <v>175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3">
      <c r="A22" s="349" t="s">
        <v>19</v>
      </c>
      <c r="B22" s="350"/>
      <c r="C22" s="351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3">
      <c r="A24" s="23"/>
      <c r="B24" s="347" t="s">
        <v>72</v>
      </c>
      <c r="C24" s="34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9"/>
      <c r="T24" s="99"/>
    </row>
    <row r="25" spans="1:20" ht="15" customHeight="1" x14ac:dyDescent="0.3">
      <c r="A25" s="23"/>
      <c r="B25" s="347" t="s">
        <v>73</v>
      </c>
      <c r="C25" s="34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9"/>
      <c r="T25" s="99"/>
    </row>
    <row r="26" spans="1:20" ht="15" customHeight="1" x14ac:dyDescent="0.3">
      <c r="A26" s="23"/>
      <c r="B26" s="347" t="s">
        <v>27</v>
      </c>
      <c r="C26" s="34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9"/>
      <c r="T26" s="99"/>
    </row>
    <row r="27" spans="1:20" ht="15" customHeight="1" x14ac:dyDescent="0.3">
      <c r="A27" s="23"/>
      <c r="B27" s="347" t="s">
        <v>28</v>
      </c>
      <c r="C27" s="34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9"/>
      <c r="T27" s="99"/>
    </row>
    <row r="28" spans="1:20" ht="15" customHeight="1" x14ac:dyDescent="0.3">
      <c r="A28" s="23"/>
      <c r="B28" s="347" t="s">
        <v>172</v>
      </c>
      <c r="C28" s="34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9"/>
      <c r="T28" s="99"/>
    </row>
    <row r="29" spans="1:20" ht="15" customHeight="1" x14ac:dyDescent="0.3">
      <c r="A29" s="23"/>
      <c r="B29" s="347" t="s">
        <v>34</v>
      </c>
      <c r="C29" s="34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9"/>
      <c r="T29" s="99"/>
    </row>
    <row r="30" spans="1:20" ht="15" customHeight="1" x14ac:dyDescent="0.3">
      <c r="A30" s="23"/>
      <c r="B30" s="347" t="s">
        <v>35</v>
      </c>
      <c r="C30" s="34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9"/>
      <c r="T30" s="99"/>
    </row>
    <row r="31" spans="1:20" ht="15" customHeight="1" x14ac:dyDescent="0.3">
      <c r="A31" s="23"/>
      <c r="B31" s="125" t="s">
        <v>170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9"/>
      <c r="T31" s="99"/>
    </row>
    <row r="32" spans="1:20" ht="15" customHeight="1" x14ac:dyDescent="0.3">
      <c r="A32" s="23"/>
      <c r="B32" s="347" t="s">
        <v>30</v>
      </c>
      <c r="C32" s="34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9"/>
      <c r="T32" s="99"/>
    </row>
    <row r="33" spans="1:20" ht="15" customHeight="1" x14ac:dyDescent="0.3">
      <c r="A33" s="23"/>
      <c r="B33" s="347" t="s">
        <v>74</v>
      </c>
      <c r="C33" s="34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9"/>
      <c r="T33" s="99"/>
    </row>
    <row r="34" spans="1:20" ht="15" customHeight="1" x14ac:dyDescent="0.3">
      <c r="A34" s="23"/>
      <c r="B34" s="347" t="s">
        <v>75</v>
      </c>
      <c r="C34" s="34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9"/>
      <c r="T34" s="99"/>
    </row>
    <row r="35" spans="1:20" x14ac:dyDescent="0.3">
      <c r="A35" s="23"/>
      <c r="B35" s="125" t="s">
        <v>171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9"/>
      <c r="T35" s="99"/>
    </row>
    <row r="36" spans="1:20" ht="15" customHeight="1" x14ac:dyDescent="0.3">
      <c r="A36" s="23"/>
      <c r="B36" s="347" t="s">
        <v>76</v>
      </c>
      <c r="C36" s="34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9"/>
      <c r="T36" s="99"/>
    </row>
    <row r="37" spans="1:20" s="83" customFormat="1" ht="8.1" customHeight="1" x14ac:dyDescent="0.3">
      <c r="A37" s="80"/>
      <c r="B37" s="354">
        <f>COUNTA(B24:B36)</f>
        <v>13</v>
      </c>
      <c r="C37" s="355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6" t="b">
        <v>1</v>
      </c>
      <c r="S37" s="100"/>
      <c r="T37" s="100"/>
    </row>
    <row r="38" spans="1:20" x14ac:dyDescent="0.3">
      <c r="A38" s="356" t="s">
        <v>37</v>
      </c>
      <c r="B38" s="357"/>
      <c r="C38" s="358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99"/>
      <c r="T38" s="99"/>
    </row>
    <row r="39" spans="1:20" ht="8.1" customHeight="1" x14ac:dyDescent="0.3">
      <c r="A39" s="120"/>
      <c r="B39" s="121"/>
      <c r="C39" s="122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99"/>
      <c r="T39" s="99"/>
    </row>
    <row r="40" spans="1:20" ht="15" customHeight="1" x14ac:dyDescent="0.3">
      <c r="A40" s="27"/>
      <c r="B40" s="347" t="s">
        <v>43</v>
      </c>
      <c r="C40" s="34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9"/>
      <c r="T40" s="99"/>
    </row>
    <row r="41" spans="1:20" ht="15" customHeight="1" x14ac:dyDescent="0.3">
      <c r="A41" s="27"/>
      <c r="B41" s="347" t="s">
        <v>42</v>
      </c>
      <c r="C41" s="34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9"/>
      <c r="T41" s="99"/>
    </row>
    <row r="42" spans="1:20" ht="15" customHeight="1" x14ac:dyDescent="0.3">
      <c r="A42" s="27"/>
      <c r="B42" s="347" t="s">
        <v>77</v>
      </c>
      <c r="C42" s="34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9"/>
      <c r="T42" s="99"/>
    </row>
    <row r="43" spans="1:20" ht="15" customHeight="1" x14ac:dyDescent="0.3">
      <c r="A43" s="27"/>
      <c r="B43" s="347" t="s">
        <v>78</v>
      </c>
      <c r="C43" s="34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99"/>
      <c r="T43" s="99"/>
    </row>
    <row r="44" spans="1:20" x14ac:dyDescent="0.3">
      <c r="A44" s="27"/>
      <c r="B44" s="123"/>
      <c r="C44" s="124"/>
      <c r="D44" s="104"/>
      <c r="E44" s="104"/>
      <c r="F44" s="104"/>
      <c r="G44" s="105"/>
      <c r="H44" s="104"/>
      <c r="I44" s="105"/>
      <c r="J44" s="104"/>
      <c r="K44" s="105"/>
      <c r="L44" s="104"/>
      <c r="M44" s="105"/>
      <c r="N44" s="70"/>
      <c r="O44" s="71"/>
      <c r="P44" s="105"/>
      <c r="Q44" s="53"/>
      <c r="R44" s="16"/>
      <c r="S44" s="99"/>
      <c r="T44" s="99"/>
    </row>
    <row r="45" spans="1:20" ht="14.1" customHeight="1" x14ac:dyDescent="0.3">
      <c r="A45" s="356" t="s">
        <v>25</v>
      </c>
      <c r="B45" s="357"/>
      <c r="C45" s="358"/>
      <c r="D45" s="104"/>
      <c r="E45" s="104"/>
      <c r="F45" s="104"/>
      <c r="G45" s="105"/>
      <c r="H45" s="104"/>
      <c r="I45" s="105"/>
      <c r="J45" s="104"/>
      <c r="K45" s="105"/>
      <c r="L45" s="104"/>
      <c r="M45" s="105"/>
      <c r="N45" s="70"/>
      <c r="O45" s="71"/>
      <c r="P45" s="105"/>
      <c r="Q45" s="53"/>
      <c r="R45" s="16"/>
      <c r="S45" s="99"/>
      <c r="T45" s="99"/>
    </row>
    <row r="46" spans="1:20" ht="6.75" customHeight="1" x14ac:dyDescent="0.3">
      <c r="A46" s="120"/>
      <c r="B46" s="121"/>
      <c r="C46" s="122"/>
      <c r="D46" s="104"/>
      <c r="E46" s="104"/>
      <c r="F46" s="104"/>
      <c r="G46" s="105"/>
      <c r="H46" s="104"/>
      <c r="I46" s="105"/>
      <c r="J46" s="104"/>
      <c r="K46" s="105"/>
      <c r="L46" s="104"/>
      <c r="M46" s="105"/>
      <c r="N46" s="70"/>
      <c r="O46" s="71"/>
      <c r="P46" s="105"/>
      <c r="Q46" s="53"/>
      <c r="R46" s="16"/>
      <c r="S46" s="99"/>
      <c r="T46" s="99"/>
    </row>
    <row r="47" spans="1:20" ht="15" customHeight="1" x14ac:dyDescent="0.3">
      <c r="A47" s="27"/>
      <c r="B47" s="347" t="s">
        <v>39</v>
      </c>
      <c r="C47" s="34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9"/>
      <c r="T47" s="99"/>
    </row>
    <row r="48" spans="1:20" ht="15" customHeight="1" x14ac:dyDescent="0.3">
      <c r="A48" s="27"/>
      <c r="B48" s="347" t="s">
        <v>40</v>
      </c>
      <c r="C48" s="34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9"/>
      <c r="T48" s="99"/>
    </row>
    <row r="49" spans="1:20" ht="15" customHeight="1" x14ac:dyDescent="0.3">
      <c r="A49" s="17"/>
      <c r="B49" s="347" t="s">
        <v>41</v>
      </c>
      <c r="C49" s="34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1"/>
      <c r="T49" s="101"/>
    </row>
    <row r="50" spans="1:20" ht="8.1" customHeight="1" x14ac:dyDescent="0.3">
      <c r="A50" s="23"/>
      <c r="B50" s="345">
        <f>COUNTA(B40:B49)</f>
        <v>7</v>
      </c>
      <c r="C50" s="3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1"/>
      <c r="T50" s="101"/>
    </row>
    <row r="51" spans="1:20" x14ac:dyDescent="0.3">
      <c r="A51" s="356" t="s">
        <v>20</v>
      </c>
      <c r="B51" s="357"/>
      <c r="C51" s="358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1"/>
      <c r="T51" s="101"/>
    </row>
    <row r="52" spans="1:20" x14ac:dyDescent="0.3">
      <c r="A52" s="79" t="s">
        <v>15</v>
      </c>
      <c r="B52" s="121"/>
      <c r="C52" s="122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1"/>
      <c r="T52" s="101"/>
    </row>
    <row r="53" spans="1:20" ht="26.25" customHeight="1" x14ac:dyDescent="0.3">
      <c r="A53" s="23"/>
      <c r="B53" s="347" t="s">
        <v>38</v>
      </c>
      <c r="C53" s="34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1"/>
      <c r="T53" s="101"/>
    </row>
    <row r="54" spans="1:20" ht="15" customHeight="1" x14ac:dyDescent="0.3">
      <c r="A54" s="27"/>
      <c r="B54" s="347" t="s">
        <v>44</v>
      </c>
      <c r="C54" s="34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1"/>
      <c r="T54" s="101"/>
    </row>
    <row r="55" spans="1:20" ht="8.1" customHeight="1" x14ac:dyDescent="0.3">
      <c r="A55" s="17"/>
      <c r="B55" s="345">
        <f>COUNTA(B53:B54)</f>
        <v>2</v>
      </c>
      <c r="C55" s="3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1"/>
      <c r="T55" s="101"/>
    </row>
    <row r="56" spans="1:20" x14ac:dyDescent="0.3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1"/>
      <c r="T56" s="101"/>
    </row>
    <row r="57" spans="1:20" ht="25.5" customHeight="1" x14ac:dyDescent="0.3">
      <c r="A57" s="27"/>
      <c r="B57" s="341" t="s">
        <v>45</v>
      </c>
      <c r="C57" s="342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1"/>
      <c r="T57" s="101"/>
    </row>
    <row r="58" spans="1:20" ht="15" customHeight="1" x14ac:dyDescent="0.3">
      <c r="A58" s="27"/>
      <c r="B58" s="341" t="s">
        <v>46</v>
      </c>
      <c r="C58" s="342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1"/>
      <c r="T58" s="101"/>
    </row>
    <row r="59" spans="1:20" ht="12.75" customHeight="1" x14ac:dyDescent="0.3">
      <c r="A59" s="17"/>
      <c r="B59" s="345">
        <f>COUNTA(B57:C58)</f>
        <v>2</v>
      </c>
      <c r="C59" s="3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1"/>
      <c r="T59" s="101"/>
    </row>
    <row r="60" spans="1:20" x14ac:dyDescent="0.3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1"/>
      <c r="T60" s="101"/>
    </row>
    <row r="61" spans="1:20" x14ac:dyDescent="0.3">
      <c r="A61" s="27"/>
      <c r="B61" s="343" t="s">
        <v>80</v>
      </c>
      <c r="C61" s="34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1"/>
      <c r="T61" s="101"/>
    </row>
    <row r="62" spans="1:20" x14ac:dyDescent="0.3">
      <c r="A62" s="27"/>
      <c r="B62" s="343" t="s">
        <v>79</v>
      </c>
      <c r="C62" s="34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1"/>
      <c r="T62" s="101"/>
    </row>
    <row r="63" spans="1:20" x14ac:dyDescent="0.3">
      <c r="A63" s="27"/>
      <c r="B63" s="343" t="s">
        <v>81</v>
      </c>
      <c r="C63" s="34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1"/>
      <c r="T63" s="101"/>
    </row>
    <row r="64" spans="1:20" ht="15" customHeight="1" x14ac:dyDescent="0.3">
      <c r="A64" s="27"/>
      <c r="B64" s="345">
        <f>COUNTA(B61:C62)</f>
        <v>2</v>
      </c>
      <c r="C64" s="3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1"/>
      <c r="T64" s="101"/>
    </row>
    <row r="65" spans="1:20" x14ac:dyDescent="0.3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1"/>
      <c r="T65" s="101"/>
    </row>
    <row r="66" spans="1:20" x14ac:dyDescent="0.3">
      <c r="A66" s="27"/>
      <c r="B66" s="37" t="s">
        <v>85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1"/>
      <c r="T66" s="101"/>
    </row>
    <row r="67" spans="1:20" x14ac:dyDescent="0.3">
      <c r="A67" s="27"/>
      <c r="B67" s="37" t="s">
        <v>82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1"/>
      <c r="T67" s="101"/>
    </row>
    <row r="68" spans="1:20" x14ac:dyDescent="0.3">
      <c r="A68" s="23"/>
      <c r="B68" s="37" t="s">
        <v>83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1"/>
      <c r="T68" s="101"/>
    </row>
    <row r="69" spans="1:20" x14ac:dyDescent="0.3">
      <c r="A69" s="17"/>
      <c r="B69" s="37" t="s">
        <v>84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1"/>
      <c r="T69" s="101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1"/>
      <c r="T70" s="101"/>
    </row>
    <row r="71" spans="1:20" x14ac:dyDescent="0.3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1"/>
      <c r="T71" s="101"/>
    </row>
    <row r="72" spans="1:20" ht="14.1" customHeight="1" x14ac:dyDescent="0.3">
      <c r="A72" s="23"/>
      <c r="B72" s="343" t="s">
        <v>47</v>
      </c>
      <c r="C72" s="34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1"/>
      <c r="T72" s="101"/>
    </row>
    <row r="73" spans="1:20" x14ac:dyDescent="0.3">
      <c r="A73" s="27"/>
      <c r="B73" s="343" t="s">
        <v>48</v>
      </c>
      <c r="C73" s="34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1"/>
      <c r="T73" s="101"/>
    </row>
    <row r="74" spans="1:20" x14ac:dyDescent="0.3">
      <c r="A74" s="27"/>
      <c r="B74" s="343" t="s">
        <v>49</v>
      </c>
      <c r="C74" s="34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1"/>
      <c r="T74" s="101"/>
    </row>
    <row r="75" spans="1:20" x14ac:dyDescent="0.3">
      <c r="A75" s="27"/>
      <c r="B75" s="343" t="s">
        <v>50</v>
      </c>
      <c r="C75" s="34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1"/>
      <c r="T75" s="101"/>
    </row>
    <row r="76" spans="1:20" ht="26.25" customHeight="1" x14ac:dyDescent="0.3">
      <c r="A76" s="17"/>
      <c r="B76" s="347" t="s">
        <v>51</v>
      </c>
      <c r="C76" s="34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1"/>
      <c r="T76" s="101"/>
    </row>
    <row r="77" spans="1:20" x14ac:dyDescent="0.3">
      <c r="A77" s="27"/>
      <c r="B77" s="343" t="s">
        <v>52</v>
      </c>
      <c r="C77" s="34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1"/>
      <c r="T77" s="101"/>
    </row>
    <row r="78" spans="1:20" x14ac:dyDescent="0.3">
      <c r="A78" s="27"/>
      <c r="B78" s="343" t="s">
        <v>53</v>
      </c>
      <c r="C78" s="34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1"/>
      <c r="T78" s="101"/>
    </row>
    <row r="79" spans="1:20" x14ac:dyDescent="0.3">
      <c r="A79" s="17"/>
      <c r="B79" s="343" t="s">
        <v>54</v>
      </c>
      <c r="C79" s="34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1"/>
      <c r="T79" s="101"/>
    </row>
    <row r="80" spans="1:20" x14ac:dyDescent="0.3">
      <c r="A80" s="27"/>
      <c r="B80" s="343" t="s">
        <v>55</v>
      </c>
      <c r="C80" s="34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1"/>
      <c r="T80" s="101"/>
    </row>
    <row r="81" spans="1:20" x14ac:dyDescent="0.3">
      <c r="A81" s="27"/>
      <c r="B81" s="343" t="s">
        <v>56</v>
      </c>
      <c r="C81" s="3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1"/>
      <c r="T81" s="101"/>
    </row>
    <row r="82" spans="1:20" x14ac:dyDescent="0.3">
      <c r="A82" s="27"/>
      <c r="B82" s="343" t="s">
        <v>57</v>
      </c>
      <c r="C82" s="34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1"/>
      <c r="T82" s="101"/>
    </row>
    <row r="83" spans="1:20" x14ac:dyDescent="0.3">
      <c r="A83" s="27"/>
      <c r="B83" s="343" t="s">
        <v>58</v>
      </c>
      <c r="C83" s="34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1"/>
      <c r="T83" s="101"/>
    </row>
    <row r="84" spans="1:20" ht="12" customHeight="1" x14ac:dyDescent="0.3">
      <c r="A84" s="27"/>
      <c r="B84" s="345">
        <f>COUNTA(B72:C83)</f>
        <v>12</v>
      </c>
      <c r="C84" s="3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1"/>
      <c r="T84" s="101"/>
    </row>
    <row r="85" spans="1:20" x14ac:dyDescent="0.3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1"/>
      <c r="T85" s="101"/>
    </row>
    <row r="86" spans="1:20" ht="30" customHeight="1" x14ac:dyDescent="0.3">
      <c r="A86" s="27"/>
      <c r="B86" s="341" t="s">
        <v>59</v>
      </c>
      <c r="C86" s="342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1"/>
      <c r="T86" s="101"/>
    </row>
    <row r="87" spans="1:20" ht="12.75" customHeight="1" x14ac:dyDescent="0.3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2"/>
      <c r="T87" s="102"/>
    </row>
    <row r="88" spans="1:20" x14ac:dyDescent="0.3">
      <c r="A88" s="74" t="str">
        <f>SheetNames!A6</f>
        <v>EC102</v>
      </c>
    </row>
  </sheetData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-0.249977111117893"/>
    <pageSetUpPr fitToPage="1"/>
  </sheetPr>
  <dimension ref="A1:T88"/>
  <sheetViews>
    <sheetView showGridLines="0" tabSelected="1" zoomScale="89" zoomScaleNormal="89" workbookViewId="0"/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7" customWidth="1"/>
    <col min="20" max="20" width="35" style="87" customWidth="1"/>
    <col min="21" max="16384" width="16.5546875" style="2"/>
  </cols>
  <sheetData>
    <row r="1" spans="1:20" x14ac:dyDescent="0.3">
      <c r="A1" s="65" t="str">
        <f>A88&amp;" - "&amp;VLOOKUP(A88,SheetNames!A2:C43,3,FALSE)</f>
        <v>EC104 - Makana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3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28.2" x14ac:dyDescent="0.3">
      <c r="D4" s="88" t="s">
        <v>33</v>
      </c>
    </row>
    <row r="5" spans="1:20" ht="27.6" x14ac:dyDescent="0.3">
      <c r="C5" s="126" t="s">
        <v>62</v>
      </c>
      <c r="D5" s="127"/>
      <c r="E5" s="91" t="s">
        <v>36</v>
      </c>
    </row>
    <row r="6" spans="1:20" x14ac:dyDescent="0.3">
      <c r="C6" s="126" t="s">
        <v>29</v>
      </c>
      <c r="D6" s="128"/>
      <c r="E6" s="90" t="s">
        <v>32</v>
      </c>
    </row>
    <row r="7" spans="1:20" ht="27.6" x14ac:dyDescent="0.3">
      <c r="A7" s="67"/>
      <c r="B7" s="62"/>
      <c r="C7" s="129" t="s">
        <v>63</v>
      </c>
      <c r="D7" s="13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3">
      <c r="A8" s="67"/>
      <c r="B8" s="62"/>
      <c r="C8" s="119" t="s">
        <v>64</v>
      </c>
      <c r="D8" s="13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3">
      <c r="A9" s="67"/>
      <c r="B9" s="62"/>
      <c r="C9" s="131" t="s">
        <v>65</v>
      </c>
      <c r="D9" s="13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3">
      <c r="A10" s="67"/>
      <c r="B10" s="62"/>
      <c r="C10" s="129" t="s">
        <v>66</v>
      </c>
      <c r="D10" s="13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3">
      <c r="A11" s="67"/>
      <c r="B11" s="62"/>
      <c r="C11" s="129" t="s">
        <v>67</v>
      </c>
      <c r="D11" s="127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3">
      <c r="A12" s="67"/>
      <c r="B12" s="62"/>
      <c r="C12" s="129" t="s">
        <v>68</v>
      </c>
      <c r="D12" s="13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3">
      <c r="A13" s="67"/>
      <c r="B13" s="62"/>
      <c r="C13" s="129" t="s">
        <v>69</v>
      </c>
      <c r="D13" s="13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x14ac:dyDescent="0.3">
      <c r="A14" s="67"/>
      <c r="B14" s="62"/>
      <c r="C14" s="129" t="s">
        <v>70</v>
      </c>
      <c r="D14" s="13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3">
      <c r="A15" s="67"/>
      <c r="B15" s="62"/>
      <c r="C15" s="126" t="s">
        <v>71</v>
      </c>
      <c r="D15" s="13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3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3">
      <c r="A17" s="67" t="s">
        <v>180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8" x14ac:dyDescent="0.3">
      <c r="A18" s="4" t="s">
        <v>0</v>
      </c>
      <c r="B18" s="5"/>
      <c r="C18" s="5"/>
      <c r="D18" s="46" t="s">
        <v>174</v>
      </c>
      <c r="E18" s="8" t="s">
        <v>181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182</v>
      </c>
      <c r="P18" s="7" t="s">
        <v>175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3">
      <c r="A22" s="349" t="s">
        <v>19</v>
      </c>
      <c r="B22" s="350"/>
      <c r="C22" s="351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3">
      <c r="A24" s="23"/>
      <c r="B24" s="347" t="s">
        <v>72</v>
      </c>
      <c r="C24" s="34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9"/>
      <c r="T24" s="99"/>
    </row>
    <row r="25" spans="1:20" ht="15" customHeight="1" x14ac:dyDescent="0.3">
      <c r="A25" s="23"/>
      <c r="B25" s="347" t="s">
        <v>73</v>
      </c>
      <c r="C25" s="34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9"/>
      <c r="T25" s="99"/>
    </row>
    <row r="26" spans="1:20" ht="15" customHeight="1" x14ac:dyDescent="0.3">
      <c r="A26" s="23"/>
      <c r="B26" s="347" t="s">
        <v>27</v>
      </c>
      <c r="C26" s="34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9"/>
      <c r="T26" s="99"/>
    </row>
    <row r="27" spans="1:20" ht="15" customHeight="1" x14ac:dyDescent="0.3">
      <c r="A27" s="23"/>
      <c r="B27" s="347" t="s">
        <v>28</v>
      </c>
      <c r="C27" s="34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9"/>
      <c r="T27" s="99"/>
    </row>
    <row r="28" spans="1:20" ht="15" customHeight="1" x14ac:dyDescent="0.3">
      <c r="A28" s="23"/>
      <c r="B28" s="347" t="s">
        <v>172</v>
      </c>
      <c r="C28" s="34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9"/>
      <c r="T28" s="99"/>
    </row>
    <row r="29" spans="1:20" ht="15" customHeight="1" x14ac:dyDescent="0.3">
      <c r="A29" s="23"/>
      <c r="B29" s="347" t="s">
        <v>34</v>
      </c>
      <c r="C29" s="34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9"/>
      <c r="T29" s="99"/>
    </row>
    <row r="30" spans="1:20" ht="15" customHeight="1" x14ac:dyDescent="0.3">
      <c r="A30" s="23"/>
      <c r="B30" s="347" t="s">
        <v>35</v>
      </c>
      <c r="C30" s="34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9"/>
      <c r="T30" s="99"/>
    </row>
    <row r="31" spans="1:20" ht="15" customHeight="1" x14ac:dyDescent="0.3">
      <c r="A31" s="23"/>
      <c r="B31" s="125" t="s">
        <v>170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9"/>
      <c r="T31" s="99"/>
    </row>
    <row r="32" spans="1:20" ht="15" customHeight="1" x14ac:dyDescent="0.3">
      <c r="A32" s="23"/>
      <c r="B32" s="347" t="s">
        <v>30</v>
      </c>
      <c r="C32" s="34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9"/>
      <c r="T32" s="99"/>
    </row>
    <row r="33" spans="1:20" ht="15" customHeight="1" x14ac:dyDescent="0.3">
      <c r="A33" s="23"/>
      <c r="B33" s="347" t="s">
        <v>74</v>
      </c>
      <c r="C33" s="34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9"/>
      <c r="T33" s="99"/>
    </row>
    <row r="34" spans="1:20" ht="15" customHeight="1" x14ac:dyDescent="0.3">
      <c r="A34" s="23"/>
      <c r="B34" s="347" t="s">
        <v>75</v>
      </c>
      <c r="C34" s="34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9"/>
      <c r="T34" s="99"/>
    </row>
    <row r="35" spans="1:20" x14ac:dyDescent="0.3">
      <c r="A35" s="23"/>
      <c r="B35" s="125" t="s">
        <v>171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9"/>
      <c r="T35" s="99"/>
    </row>
    <row r="36" spans="1:20" ht="15" customHeight="1" x14ac:dyDescent="0.3">
      <c r="A36" s="23"/>
      <c r="B36" s="347" t="s">
        <v>76</v>
      </c>
      <c r="C36" s="34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9"/>
      <c r="T36" s="99"/>
    </row>
    <row r="37" spans="1:20" s="83" customFormat="1" ht="8.1" customHeight="1" x14ac:dyDescent="0.3">
      <c r="A37" s="80"/>
      <c r="B37" s="354">
        <f>COUNTA(B24:B36)</f>
        <v>13</v>
      </c>
      <c r="C37" s="355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6" t="b">
        <v>1</v>
      </c>
      <c r="S37" s="100"/>
      <c r="T37" s="100"/>
    </row>
    <row r="38" spans="1:20" x14ac:dyDescent="0.3">
      <c r="A38" s="356" t="s">
        <v>37</v>
      </c>
      <c r="B38" s="357"/>
      <c r="C38" s="358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99"/>
      <c r="T38" s="99"/>
    </row>
    <row r="39" spans="1:20" ht="8.1" customHeight="1" x14ac:dyDescent="0.3">
      <c r="A39" s="120"/>
      <c r="B39" s="121"/>
      <c r="C39" s="122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99"/>
      <c r="T39" s="99"/>
    </row>
    <row r="40" spans="1:20" ht="15" customHeight="1" x14ac:dyDescent="0.3">
      <c r="A40" s="27"/>
      <c r="B40" s="347" t="s">
        <v>43</v>
      </c>
      <c r="C40" s="34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9"/>
      <c r="T40" s="99"/>
    </row>
    <row r="41" spans="1:20" ht="15" customHeight="1" x14ac:dyDescent="0.3">
      <c r="A41" s="27"/>
      <c r="B41" s="347" t="s">
        <v>42</v>
      </c>
      <c r="C41" s="34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9"/>
      <c r="T41" s="99"/>
    </row>
    <row r="42" spans="1:20" ht="15" customHeight="1" x14ac:dyDescent="0.3">
      <c r="A42" s="27"/>
      <c r="B42" s="347" t="s">
        <v>77</v>
      </c>
      <c r="C42" s="34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9"/>
      <c r="T42" s="99"/>
    </row>
    <row r="43" spans="1:20" ht="15" customHeight="1" x14ac:dyDescent="0.3">
      <c r="A43" s="27"/>
      <c r="B43" s="347" t="s">
        <v>78</v>
      </c>
      <c r="C43" s="34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99"/>
      <c r="T43" s="99"/>
    </row>
    <row r="44" spans="1:20" x14ac:dyDescent="0.3">
      <c r="A44" s="27"/>
      <c r="B44" s="123"/>
      <c r="C44" s="124"/>
      <c r="D44" s="104"/>
      <c r="E44" s="104"/>
      <c r="F44" s="104"/>
      <c r="G44" s="105"/>
      <c r="H44" s="104"/>
      <c r="I44" s="105"/>
      <c r="J44" s="104"/>
      <c r="K44" s="105"/>
      <c r="L44" s="104"/>
      <c r="M44" s="105"/>
      <c r="N44" s="70"/>
      <c r="O44" s="71"/>
      <c r="P44" s="105"/>
      <c r="Q44" s="53"/>
      <c r="R44" s="16"/>
      <c r="S44" s="99"/>
      <c r="T44" s="99"/>
    </row>
    <row r="45" spans="1:20" ht="14.1" customHeight="1" x14ac:dyDescent="0.3">
      <c r="A45" s="356" t="s">
        <v>25</v>
      </c>
      <c r="B45" s="357"/>
      <c r="C45" s="358"/>
      <c r="D45" s="104"/>
      <c r="E45" s="104"/>
      <c r="F45" s="104"/>
      <c r="G45" s="105"/>
      <c r="H45" s="104"/>
      <c r="I45" s="105"/>
      <c r="J45" s="104"/>
      <c r="K45" s="105"/>
      <c r="L45" s="104"/>
      <c r="M45" s="105"/>
      <c r="N45" s="70"/>
      <c r="O45" s="71"/>
      <c r="P45" s="105"/>
      <c r="Q45" s="53"/>
      <c r="R45" s="16"/>
      <c r="S45" s="99"/>
      <c r="T45" s="99"/>
    </row>
    <row r="46" spans="1:20" ht="6.75" customHeight="1" x14ac:dyDescent="0.3">
      <c r="A46" s="120"/>
      <c r="B46" s="121"/>
      <c r="C46" s="122"/>
      <c r="D46" s="104"/>
      <c r="E46" s="104"/>
      <c r="F46" s="104"/>
      <c r="G46" s="105"/>
      <c r="H46" s="104"/>
      <c r="I46" s="105"/>
      <c r="J46" s="104"/>
      <c r="K46" s="105"/>
      <c r="L46" s="104"/>
      <c r="M46" s="105"/>
      <c r="N46" s="70"/>
      <c r="O46" s="71"/>
      <c r="P46" s="105"/>
      <c r="Q46" s="53"/>
      <c r="R46" s="16"/>
      <c r="S46" s="99"/>
      <c r="T46" s="99"/>
    </row>
    <row r="47" spans="1:20" ht="15" customHeight="1" x14ac:dyDescent="0.3">
      <c r="A47" s="27"/>
      <c r="B47" s="347" t="s">
        <v>39</v>
      </c>
      <c r="C47" s="34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9"/>
      <c r="T47" s="99"/>
    </row>
    <row r="48" spans="1:20" ht="15" customHeight="1" x14ac:dyDescent="0.3">
      <c r="A48" s="27"/>
      <c r="B48" s="347" t="s">
        <v>40</v>
      </c>
      <c r="C48" s="34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9"/>
      <c r="T48" s="99"/>
    </row>
    <row r="49" spans="1:20" ht="15" customHeight="1" x14ac:dyDescent="0.3">
      <c r="A49" s="17"/>
      <c r="B49" s="347" t="s">
        <v>41</v>
      </c>
      <c r="C49" s="34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1"/>
      <c r="T49" s="101"/>
    </row>
    <row r="50" spans="1:20" ht="8.1" customHeight="1" x14ac:dyDescent="0.3">
      <c r="A50" s="23"/>
      <c r="B50" s="345">
        <f>COUNTA(B40:B49)</f>
        <v>7</v>
      </c>
      <c r="C50" s="3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1"/>
      <c r="T50" s="101"/>
    </row>
    <row r="51" spans="1:20" x14ac:dyDescent="0.3">
      <c r="A51" s="356" t="s">
        <v>20</v>
      </c>
      <c r="B51" s="357"/>
      <c r="C51" s="358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1"/>
      <c r="T51" s="101"/>
    </row>
    <row r="52" spans="1:20" x14ac:dyDescent="0.3">
      <c r="A52" s="79" t="s">
        <v>15</v>
      </c>
      <c r="B52" s="121"/>
      <c r="C52" s="122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1"/>
      <c r="T52" s="101"/>
    </row>
    <row r="53" spans="1:20" ht="26.25" customHeight="1" x14ac:dyDescent="0.3">
      <c r="A53" s="23"/>
      <c r="B53" s="347" t="s">
        <v>38</v>
      </c>
      <c r="C53" s="34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1"/>
      <c r="T53" s="101"/>
    </row>
    <row r="54" spans="1:20" ht="15" customHeight="1" x14ac:dyDescent="0.3">
      <c r="A54" s="27"/>
      <c r="B54" s="347" t="s">
        <v>44</v>
      </c>
      <c r="C54" s="34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1"/>
      <c r="T54" s="101"/>
    </row>
    <row r="55" spans="1:20" ht="8.1" customHeight="1" x14ac:dyDescent="0.3">
      <c r="A55" s="17"/>
      <c r="B55" s="345">
        <f>COUNTA(B53:B54)</f>
        <v>2</v>
      </c>
      <c r="C55" s="3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1"/>
      <c r="T55" s="101"/>
    </row>
    <row r="56" spans="1:20" x14ac:dyDescent="0.3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1"/>
      <c r="T56" s="101"/>
    </row>
    <row r="57" spans="1:20" ht="25.5" customHeight="1" x14ac:dyDescent="0.3">
      <c r="A57" s="27"/>
      <c r="B57" s="341" t="s">
        <v>45</v>
      </c>
      <c r="C57" s="342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1"/>
      <c r="T57" s="101"/>
    </row>
    <row r="58" spans="1:20" ht="15" customHeight="1" x14ac:dyDescent="0.3">
      <c r="A58" s="27"/>
      <c r="B58" s="341" t="s">
        <v>46</v>
      </c>
      <c r="C58" s="342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1"/>
      <c r="T58" s="101"/>
    </row>
    <row r="59" spans="1:20" ht="12.75" customHeight="1" x14ac:dyDescent="0.3">
      <c r="A59" s="17"/>
      <c r="B59" s="345">
        <f>COUNTA(B57:C58)</f>
        <v>2</v>
      </c>
      <c r="C59" s="3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1"/>
      <c r="T59" s="101"/>
    </row>
    <row r="60" spans="1:20" x14ac:dyDescent="0.3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1"/>
      <c r="T60" s="101"/>
    </row>
    <row r="61" spans="1:20" x14ac:dyDescent="0.3">
      <c r="A61" s="27"/>
      <c r="B61" s="343" t="s">
        <v>80</v>
      </c>
      <c r="C61" s="34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1"/>
      <c r="T61" s="101"/>
    </row>
    <row r="62" spans="1:20" x14ac:dyDescent="0.3">
      <c r="A62" s="27"/>
      <c r="B62" s="343" t="s">
        <v>79</v>
      </c>
      <c r="C62" s="34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1"/>
      <c r="T62" s="101"/>
    </row>
    <row r="63" spans="1:20" x14ac:dyDescent="0.3">
      <c r="A63" s="27"/>
      <c r="B63" s="343" t="s">
        <v>81</v>
      </c>
      <c r="C63" s="34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1"/>
      <c r="T63" s="101"/>
    </row>
    <row r="64" spans="1:20" ht="15" customHeight="1" x14ac:dyDescent="0.3">
      <c r="A64" s="27"/>
      <c r="B64" s="345">
        <f>COUNTA(B61:C62)</f>
        <v>2</v>
      </c>
      <c r="C64" s="3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1"/>
      <c r="T64" s="101"/>
    </row>
    <row r="65" spans="1:20" x14ac:dyDescent="0.3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1"/>
      <c r="T65" s="101"/>
    </row>
    <row r="66" spans="1:20" x14ac:dyDescent="0.3">
      <c r="A66" s="27"/>
      <c r="B66" s="37" t="s">
        <v>85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1"/>
      <c r="T66" s="101"/>
    </row>
    <row r="67" spans="1:20" x14ac:dyDescent="0.3">
      <c r="A67" s="27"/>
      <c r="B67" s="37" t="s">
        <v>82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1"/>
      <c r="T67" s="101"/>
    </row>
    <row r="68" spans="1:20" x14ac:dyDescent="0.3">
      <c r="A68" s="23"/>
      <c r="B68" s="37" t="s">
        <v>83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1"/>
      <c r="T68" s="101"/>
    </row>
    <row r="69" spans="1:20" x14ac:dyDescent="0.3">
      <c r="A69" s="17"/>
      <c r="B69" s="37" t="s">
        <v>84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1"/>
      <c r="T69" s="101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1"/>
      <c r="T70" s="101"/>
    </row>
    <row r="71" spans="1:20" x14ac:dyDescent="0.3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1"/>
      <c r="T71" s="101"/>
    </row>
    <row r="72" spans="1:20" ht="14.1" customHeight="1" x14ac:dyDescent="0.3">
      <c r="A72" s="23"/>
      <c r="B72" s="343" t="s">
        <v>47</v>
      </c>
      <c r="C72" s="34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1"/>
      <c r="T72" s="101"/>
    </row>
    <row r="73" spans="1:20" x14ac:dyDescent="0.3">
      <c r="A73" s="27"/>
      <c r="B73" s="343" t="s">
        <v>48</v>
      </c>
      <c r="C73" s="34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1"/>
      <c r="T73" s="101"/>
    </row>
    <row r="74" spans="1:20" x14ac:dyDescent="0.3">
      <c r="A74" s="27"/>
      <c r="B74" s="343" t="s">
        <v>49</v>
      </c>
      <c r="C74" s="34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1"/>
      <c r="T74" s="101"/>
    </row>
    <row r="75" spans="1:20" x14ac:dyDescent="0.3">
      <c r="A75" s="27"/>
      <c r="B75" s="343" t="s">
        <v>50</v>
      </c>
      <c r="C75" s="34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1"/>
      <c r="T75" s="101"/>
    </row>
    <row r="76" spans="1:20" ht="26.25" customHeight="1" x14ac:dyDescent="0.3">
      <c r="A76" s="17"/>
      <c r="B76" s="347" t="s">
        <v>51</v>
      </c>
      <c r="C76" s="34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1"/>
      <c r="T76" s="101"/>
    </row>
    <row r="77" spans="1:20" x14ac:dyDescent="0.3">
      <c r="A77" s="27"/>
      <c r="B77" s="343" t="s">
        <v>52</v>
      </c>
      <c r="C77" s="34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1"/>
      <c r="T77" s="101"/>
    </row>
    <row r="78" spans="1:20" x14ac:dyDescent="0.3">
      <c r="A78" s="27"/>
      <c r="B78" s="343" t="s">
        <v>53</v>
      </c>
      <c r="C78" s="34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1"/>
      <c r="T78" s="101"/>
    </row>
    <row r="79" spans="1:20" x14ac:dyDescent="0.3">
      <c r="A79" s="17"/>
      <c r="B79" s="343" t="s">
        <v>54</v>
      </c>
      <c r="C79" s="34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1"/>
      <c r="T79" s="101"/>
    </row>
    <row r="80" spans="1:20" x14ac:dyDescent="0.3">
      <c r="A80" s="27"/>
      <c r="B80" s="343" t="s">
        <v>55</v>
      </c>
      <c r="C80" s="34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1"/>
      <c r="T80" s="101"/>
    </row>
    <row r="81" spans="1:20" x14ac:dyDescent="0.3">
      <c r="A81" s="27"/>
      <c r="B81" s="343" t="s">
        <v>56</v>
      </c>
      <c r="C81" s="3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1"/>
      <c r="T81" s="101"/>
    </row>
    <row r="82" spans="1:20" x14ac:dyDescent="0.3">
      <c r="A82" s="27"/>
      <c r="B82" s="343" t="s">
        <v>57</v>
      </c>
      <c r="C82" s="34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1"/>
      <c r="T82" s="101"/>
    </row>
    <row r="83" spans="1:20" x14ac:dyDescent="0.3">
      <c r="A83" s="27"/>
      <c r="B83" s="343" t="s">
        <v>58</v>
      </c>
      <c r="C83" s="34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1"/>
      <c r="T83" s="101"/>
    </row>
    <row r="84" spans="1:20" ht="12" customHeight="1" x14ac:dyDescent="0.3">
      <c r="A84" s="27"/>
      <c r="B84" s="345">
        <f>COUNTA(B72:C83)</f>
        <v>12</v>
      </c>
      <c r="C84" s="3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1"/>
      <c r="T84" s="101"/>
    </row>
    <row r="85" spans="1:20" x14ac:dyDescent="0.3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1"/>
      <c r="T85" s="101"/>
    </row>
    <row r="86" spans="1:20" ht="30" customHeight="1" x14ac:dyDescent="0.3">
      <c r="A86" s="27"/>
      <c r="B86" s="341" t="s">
        <v>59</v>
      </c>
      <c r="C86" s="342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1"/>
      <c r="T86" s="101"/>
    </row>
    <row r="87" spans="1:20" ht="12.75" customHeight="1" x14ac:dyDescent="0.3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2"/>
      <c r="T87" s="102"/>
    </row>
    <row r="88" spans="1:20" x14ac:dyDescent="0.3">
      <c r="A88" s="74" t="str">
        <f>SheetNames!A7</f>
        <v>EC104</v>
      </c>
    </row>
  </sheetData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-0.249977111117893"/>
    <pageSetUpPr fitToPage="1"/>
  </sheetPr>
  <dimension ref="A1:T88"/>
  <sheetViews>
    <sheetView showGridLines="0" tabSelected="1" zoomScale="89" zoomScaleNormal="89" workbookViewId="0"/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7" customWidth="1"/>
    <col min="20" max="20" width="35" style="87" customWidth="1"/>
    <col min="21" max="16384" width="16.5546875" style="2"/>
  </cols>
  <sheetData>
    <row r="1" spans="1:20" x14ac:dyDescent="0.3">
      <c r="A1" s="65" t="str">
        <f>A88&amp;" - "&amp;VLOOKUP(A88,SheetNames!A2:C43,3,FALSE)</f>
        <v>EC105 - Ndlambe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3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28.2" x14ac:dyDescent="0.3">
      <c r="D4" s="88" t="s">
        <v>33</v>
      </c>
    </row>
    <row r="5" spans="1:20" ht="27.6" x14ac:dyDescent="0.3">
      <c r="C5" s="126" t="s">
        <v>62</v>
      </c>
      <c r="D5" s="127"/>
      <c r="E5" s="91" t="s">
        <v>36</v>
      </c>
    </row>
    <row r="6" spans="1:20" x14ac:dyDescent="0.3">
      <c r="C6" s="126" t="s">
        <v>29</v>
      </c>
      <c r="D6" s="128"/>
      <c r="E6" s="90" t="s">
        <v>32</v>
      </c>
    </row>
    <row r="7" spans="1:20" ht="27.6" x14ac:dyDescent="0.3">
      <c r="A7" s="67"/>
      <c r="B7" s="62"/>
      <c r="C7" s="129" t="s">
        <v>63</v>
      </c>
      <c r="D7" s="13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3">
      <c r="A8" s="67"/>
      <c r="B8" s="62"/>
      <c r="C8" s="119" t="s">
        <v>64</v>
      </c>
      <c r="D8" s="130"/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3">
      <c r="A9" s="67"/>
      <c r="B9" s="62"/>
      <c r="C9" s="131" t="s">
        <v>65</v>
      </c>
      <c r="D9" s="130"/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3">
      <c r="A10" s="67"/>
      <c r="B10" s="62"/>
      <c r="C10" s="129" t="s">
        <v>66</v>
      </c>
      <c r="D10" s="130"/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3">
      <c r="A11" s="67"/>
      <c r="B11" s="62"/>
      <c r="C11" s="129" t="s">
        <v>67</v>
      </c>
      <c r="D11" s="127"/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3">
      <c r="A12" s="67"/>
      <c r="B12" s="62"/>
      <c r="C12" s="129" t="s">
        <v>68</v>
      </c>
      <c r="D12" s="130"/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3">
      <c r="A13" s="67"/>
      <c r="B13" s="62"/>
      <c r="C13" s="129" t="s">
        <v>69</v>
      </c>
      <c r="D13" s="130"/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x14ac:dyDescent="0.3">
      <c r="A14" s="67"/>
      <c r="B14" s="62"/>
      <c r="C14" s="129" t="s">
        <v>70</v>
      </c>
      <c r="D14" s="130"/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3">
      <c r="A15" s="67"/>
      <c r="B15" s="62"/>
      <c r="C15" s="126" t="s">
        <v>71</v>
      </c>
      <c r="D15" s="130"/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3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3">
      <c r="A17" s="67" t="s">
        <v>180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8" x14ac:dyDescent="0.3">
      <c r="A18" s="4" t="s">
        <v>0</v>
      </c>
      <c r="B18" s="5"/>
      <c r="C18" s="5"/>
      <c r="D18" s="46" t="s">
        <v>174</v>
      </c>
      <c r="E18" s="8" t="s">
        <v>181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182</v>
      </c>
      <c r="P18" s="7" t="s">
        <v>175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3">
      <c r="A22" s="349" t="s">
        <v>19</v>
      </c>
      <c r="B22" s="350"/>
      <c r="C22" s="351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3">
      <c r="A24" s="23"/>
      <c r="B24" s="347" t="s">
        <v>72</v>
      </c>
      <c r="C24" s="34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9"/>
      <c r="T24" s="99"/>
    </row>
    <row r="25" spans="1:20" ht="15" customHeight="1" x14ac:dyDescent="0.3">
      <c r="A25" s="23"/>
      <c r="B25" s="347" t="s">
        <v>73</v>
      </c>
      <c r="C25" s="34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9"/>
      <c r="T25" s="99"/>
    </row>
    <row r="26" spans="1:20" ht="15" customHeight="1" x14ac:dyDescent="0.3">
      <c r="A26" s="23"/>
      <c r="B26" s="347" t="s">
        <v>27</v>
      </c>
      <c r="C26" s="34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9"/>
      <c r="T26" s="99"/>
    </row>
    <row r="27" spans="1:20" ht="15" customHeight="1" x14ac:dyDescent="0.3">
      <c r="A27" s="23"/>
      <c r="B27" s="347" t="s">
        <v>28</v>
      </c>
      <c r="C27" s="34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9"/>
      <c r="T27" s="99"/>
    </row>
    <row r="28" spans="1:20" ht="15" customHeight="1" x14ac:dyDescent="0.3">
      <c r="A28" s="23"/>
      <c r="B28" s="347" t="s">
        <v>172</v>
      </c>
      <c r="C28" s="34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9"/>
      <c r="T28" s="99"/>
    </row>
    <row r="29" spans="1:20" ht="15" customHeight="1" x14ac:dyDescent="0.3">
      <c r="A29" s="23"/>
      <c r="B29" s="347" t="s">
        <v>34</v>
      </c>
      <c r="C29" s="34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9"/>
      <c r="T29" s="99"/>
    </row>
    <row r="30" spans="1:20" ht="15" customHeight="1" x14ac:dyDescent="0.3">
      <c r="A30" s="23"/>
      <c r="B30" s="347" t="s">
        <v>35</v>
      </c>
      <c r="C30" s="34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9"/>
      <c r="T30" s="99"/>
    </row>
    <row r="31" spans="1:20" ht="15" customHeight="1" x14ac:dyDescent="0.3">
      <c r="A31" s="23"/>
      <c r="B31" s="125" t="s">
        <v>170</v>
      </c>
      <c r="C31" s="12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9"/>
      <c r="T31" s="99"/>
    </row>
    <row r="32" spans="1:20" ht="15" customHeight="1" x14ac:dyDescent="0.3">
      <c r="A32" s="23"/>
      <c r="B32" s="347" t="s">
        <v>30</v>
      </c>
      <c r="C32" s="34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9"/>
      <c r="T32" s="99"/>
    </row>
    <row r="33" spans="1:20" ht="15" customHeight="1" x14ac:dyDescent="0.3">
      <c r="A33" s="23"/>
      <c r="B33" s="347" t="s">
        <v>74</v>
      </c>
      <c r="C33" s="34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9"/>
      <c r="T33" s="99"/>
    </row>
    <row r="34" spans="1:20" ht="15" customHeight="1" x14ac:dyDescent="0.3">
      <c r="A34" s="23"/>
      <c r="B34" s="347" t="s">
        <v>75</v>
      </c>
      <c r="C34" s="34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9"/>
      <c r="T34" s="99"/>
    </row>
    <row r="35" spans="1:20" x14ac:dyDescent="0.3">
      <c r="A35" s="23"/>
      <c r="B35" s="125" t="s">
        <v>171</v>
      </c>
      <c r="C35" s="12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9"/>
      <c r="T35" s="99"/>
    </row>
    <row r="36" spans="1:20" ht="15" customHeight="1" x14ac:dyDescent="0.3">
      <c r="A36" s="23"/>
      <c r="B36" s="347" t="s">
        <v>76</v>
      </c>
      <c r="C36" s="34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9"/>
      <c r="T36" s="99"/>
    </row>
    <row r="37" spans="1:20" s="83" customFormat="1" ht="8.1" customHeight="1" x14ac:dyDescent="0.3">
      <c r="A37" s="80"/>
      <c r="B37" s="354">
        <f>COUNTA(B24:B36)</f>
        <v>13</v>
      </c>
      <c r="C37" s="355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6" t="b">
        <v>1</v>
      </c>
      <c r="S37" s="100"/>
      <c r="T37" s="100"/>
    </row>
    <row r="38" spans="1:20" x14ac:dyDescent="0.3">
      <c r="A38" s="356" t="s">
        <v>37</v>
      </c>
      <c r="B38" s="357"/>
      <c r="C38" s="358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99"/>
      <c r="T38" s="99"/>
    </row>
    <row r="39" spans="1:20" ht="8.1" customHeight="1" x14ac:dyDescent="0.3">
      <c r="A39" s="120"/>
      <c r="B39" s="121"/>
      <c r="C39" s="122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99"/>
      <c r="T39" s="99"/>
    </row>
    <row r="40" spans="1:20" ht="15" customHeight="1" x14ac:dyDescent="0.3">
      <c r="A40" s="27"/>
      <c r="B40" s="347" t="s">
        <v>43</v>
      </c>
      <c r="C40" s="34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9"/>
      <c r="T40" s="99"/>
    </row>
    <row r="41" spans="1:20" ht="15" customHeight="1" x14ac:dyDescent="0.3">
      <c r="A41" s="27"/>
      <c r="B41" s="347" t="s">
        <v>42</v>
      </c>
      <c r="C41" s="34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9"/>
      <c r="T41" s="99"/>
    </row>
    <row r="42" spans="1:20" ht="15" customHeight="1" x14ac:dyDescent="0.3">
      <c r="A42" s="27"/>
      <c r="B42" s="347" t="s">
        <v>77</v>
      </c>
      <c r="C42" s="34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9"/>
      <c r="T42" s="99"/>
    </row>
    <row r="43" spans="1:20" ht="15" customHeight="1" x14ac:dyDescent="0.3">
      <c r="A43" s="27"/>
      <c r="B43" s="347" t="s">
        <v>78</v>
      </c>
      <c r="C43" s="34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8" t="b">
        <v>1</v>
      </c>
      <c r="S43" s="99"/>
      <c r="T43" s="99"/>
    </row>
    <row r="44" spans="1:20" x14ac:dyDescent="0.3">
      <c r="A44" s="27"/>
      <c r="B44" s="123"/>
      <c r="C44" s="124"/>
      <c r="D44" s="104"/>
      <c r="E44" s="104"/>
      <c r="F44" s="104"/>
      <c r="G44" s="105"/>
      <c r="H44" s="104"/>
      <c r="I44" s="105"/>
      <c r="J44" s="104"/>
      <c r="K44" s="105"/>
      <c r="L44" s="104"/>
      <c r="M44" s="105"/>
      <c r="N44" s="70"/>
      <c r="O44" s="71"/>
      <c r="P44" s="105"/>
      <c r="Q44" s="53"/>
      <c r="R44" s="16"/>
      <c r="S44" s="99"/>
      <c r="T44" s="99"/>
    </row>
    <row r="45" spans="1:20" ht="14.1" customHeight="1" x14ac:dyDescent="0.3">
      <c r="A45" s="356" t="s">
        <v>25</v>
      </c>
      <c r="B45" s="357"/>
      <c r="C45" s="358"/>
      <c r="D45" s="104"/>
      <c r="E45" s="104"/>
      <c r="F45" s="104"/>
      <c r="G45" s="105"/>
      <c r="H45" s="104"/>
      <c r="I45" s="105"/>
      <c r="J45" s="104"/>
      <c r="K45" s="105"/>
      <c r="L45" s="104"/>
      <c r="M45" s="105"/>
      <c r="N45" s="70"/>
      <c r="O45" s="71"/>
      <c r="P45" s="105"/>
      <c r="Q45" s="53"/>
      <c r="R45" s="16"/>
      <c r="S45" s="99"/>
      <c r="T45" s="99"/>
    </row>
    <row r="46" spans="1:20" ht="6.75" customHeight="1" x14ac:dyDescent="0.3">
      <c r="A46" s="120"/>
      <c r="B46" s="121"/>
      <c r="C46" s="122"/>
      <c r="D46" s="104"/>
      <c r="E46" s="104"/>
      <c r="F46" s="104"/>
      <c r="G46" s="105"/>
      <c r="H46" s="104"/>
      <c r="I46" s="105"/>
      <c r="J46" s="104"/>
      <c r="K46" s="105"/>
      <c r="L46" s="104"/>
      <c r="M46" s="105"/>
      <c r="N46" s="70"/>
      <c r="O46" s="71"/>
      <c r="P46" s="105"/>
      <c r="Q46" s="53"/>
      <c r="R46" s="16"/>
      <c r="S46" s="99"/>
      <c r="T46" s="99"/>
    </row>
    <row r="47" spans="1:20" ht="15" customHeight="1" x14ac:dyDescent="0.3">
      <c r="A47" s="27"/>
      <c r="B47" s="347" t="s">
        <v>39</v>
      </c>
      <c r="C47" s="34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9"/>
      <c r="T47" s="99"/>
    </row>
    <row r="48" spans="1:20" ht="15" customHeight="1" x14ac:dyDescent="0.3">
      <c r="A48" s="27"/>
      <c r="B48" s="347" t="s">
        <v>40</v>
      </c>
      <c r="C48" s="34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9"/>
      <c r="T48" s="99"/>
    </row>
    <row r="49" spans="1:20" ht="15" customHeight="1" x14ac:dyDescent="0.3">
      <c r="A49" s="17"/>
      <c r="B49" s="347" t="s">
        <v>41</v>
      </c>
      <c r="C49" s="34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1"/>
      <c r="T49" s="101"/>
    </row>
    <row r="50" spans="1:20" ht="8.1" customHeight="1" x14ac:dyDescent="0.3">
      <c r="A50" s="23"/>
      <c r="B50" s="345">
        <f>COUNTA(B40:B49)</f>
        <v>7</v>
      </c>
      <c r="C50" s="3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1"/>
      <c r="T50" s="101"/>
    </row>
    <row r="51" spans="1:20" x14ac:dyDescent="0.3">
      <c r="A51" s="356" t="s">
        <v>20</v>
      </c>
      <c r="B51" s="357"/>
      <c r="C51" s="358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1"/>
      <c r="T51" s="101"/>
    </row>
    <row r="52" spans="1:20" x14ac:dyDescent="0.3">
      <c r="A52" s="79" t="s">
        <v>15</v>
      </c>
      <c r="B52" s="121"/>
      <c r="C52" s="122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1"/>
      <c r="T52" s="101"/>
    </row>
    <row r="53" spans="1:20" ht="26.25" customHeight="1" x14ac:dyDescent="0.3">
      <c r="A53" s="23"/>
      <c r="B53" s="347" t="s">
        <v>38</v>
      </c>
      <c r="C53" s="34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1"/>
      <c r="T53" s="101"/>
    </row>
    <row r="54" spans="1:20" ht="15" customHeight="1" x14ac:dyDescent="0.3">
      <c r="A54" s="27"/>
      <c r="B54" s="347" t="s">
        <v>44</v>
      </c>
      <c r="C54" s="34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1"/>
      <c r="T54" s="101"/>
    </row>
    <row r="55" spans="1:20" ht="8.1" customHeight="1" x14ac:dyDescent="0.3">
      <c r="A55" s="17"/>
      <c r="B55" s="345">
        <f>COUNTA(B53:B54)</f>
        <v>2</v>
      </c>
      <c r="C55" s="3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1"/>
      <c r="T55" s="101"/>
    </row>
    <row r="56" spans="1:20" x14ac:dyDescent="0.3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1"/>
      <c r="T56" s="101"/>
    </row>
    <row r="57" spans="1:20" ht="25.5" customHeight="1" x14ac:dyDescent="0.3">
      <c r="A57" s="27"/>
      <c r="B57" s="341" t="s">
        <v>45</v>
      </c>
      <c r="C57" s="342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1"/>
      <c r="T57" s="101"/>
    </row>
    <row r="58" spans="1:20" ht="15" customHeight="1" x14ac:dyDescent="0.3">
      <c r="A58" s="27"/>
      <c r="B58" s="341" t="s">
        <v>46</v>
      </c>
      <c r="C58" s="342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1"/>
      <c r="T58" s="101"/>
    </row>
    <row r="59" spans="1:20" ht="12.75" customHeight="1" x14ac:dyDescent="0.3">
      <c r="A59" s="17"/>
      <c r="B59" s="345">
        <f>COUNTA(B57:C58)</f>
        <v>2</v>
      </c>
      <c r="C59" s="3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1"/>
      <c r="T59" s="101"/>
    </row>
    <row r="60" spans="1:20" x14ac:dyDescent="0.3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1"/>
      <c r="T60" s="101"/>
    </row>
    <row r="61" spans="1:20" x14ac:dyDescent="0.3">
      <c r="A61" s="27"/>
      <c r="B61" s="343" t="s">
        <v>80</v>
      </c>
      <c r="C61" s="34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1"/>
      <c r="T61" s="101"/>
    </row>
    <row r="62" spans="1:20" x14ac:dyDescent="0.3">
      <c r="A62" s="27"/>
      <c r="B62" s="343" t="s">
        <v>79</v>
      </c>
      <c r="C62" s="34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1"/>
      <c r="T62" s="101"/>
    </row>
    <row r="63" spans="1:20" x14ac:dyDescent="0.3">
      <c r="A63" s="27"/>
      <c r="B63" s="343" t="s">
        <v>81</v>
      </c>
      <c r="C63" s="34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1"/>
      <c r="T63" s="101"/>
    </row>
    <row r="64" spans="1:20" ht="15" customHeight="1" x14ac:dyDescent="0.3">
      <c r="A64" s="27"/>
      <c r="B64" s="345">
        <f>COUNTA(B61:C62)</f>
        <v>2</v>
      </c>
      <c r="C64" s="3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1"/>
      <c r="T64" s="101"/>
    </row>
    <row r="65" spans="1:20" x14ac:dyDescent="0.3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1"/>
      <c r="T65" s="101"/>
    </row>
    <row r="66" spans="1:20" x14ac:dyDescent="0.3">
      <c r="A66" s="27"/>
      <c r="B66" s="37" t="s">
        <v>85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1"/>
      <c r="T66" s="101"/>
    </row>
    <row r="67" spans="1:20" x14ac:dyDescent="0.3">
      <c r="A67" s="27"/>
      <c r="B67" s="37" t="s">
        <v>82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1"/>
      <c r="T67" s="101"/>
    </row>
    <row r="68" spans="1:20" x14ac:dyDescent="0.3">
      <c r="A68" s="23"/>
      <c r="B68" s="37" t="s">
        <v>83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1"/>
      <c r="T68" s="101"/>
    </row>
    <row r="69" spans="1:20" x14ac:dyDescent="0.3">
      <c r="A69" s="17"/>
      <c r="B69" s="37" t="s">
        <v>84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1"/>
      <c r="T69" s="101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1"/>
      <c r="T70" s="101"/>
    </row>
    <row r="71" spans="1:20" x14ac:dyDescent="0.3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1"/>
      <c r="T71" s="101"/>
    </row>
    <row r="72" spans="1:20" ht="14.1" customHeight="1" x14ac:dyDescent="0.3">
      <c r="A72" s="23"/>
      <c r="B72" s="343" t="s">
        <v>47</v>
      </c>
      <c r="C72" s="34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1"/>
      <c r="T72" s="101"/>
    </row>
    <row r="73" spans="1:20" x14ac:dyDescent="0.3">
      <c r="A73" s="27"/>
      <c r="B73" s="343" t="s">
        <v>48</v>
      </c>
      <c r="C73" s="34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1"/>
      <c r="T73" s="101"/>
    </row>
    <row r="74" spans="1:20" x14ac:dyDescent="0.3">
      <c r="A74" s="27"/>
      <c r="B74" s="343" t="s">
        <v>49</v>
      </c>
      <c r="C74" s="34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1"/>
      <c r="T74" s="101"/>
    </row>
    <row r="75" spans="1:20" x14ac:dyDescent="0.3">
      <c r="A75" s="27"/>
      <c r="B75" s="343" t="s">
        <v>50</v>
      </c>
      <c r="C75" s="34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1"/>
      <c r="T75" s="101"/>
    </row>
    <row r="76" spans="1:20" ht="26.25" customHeight="1" x14ac:dyDescent="0.3">
      <c r="A76" s="17"/>
      <c r="B76" s="347" t="s">
        <v>51</v>
      </c>
      <c r="C76" s="34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1"/>
      <c r="T76" s="101"/>
    </row>
    <row r="77" spans="1:20" x14ac:dyDescent="0.3">
      <c r="A77" s="27"/>
      <c r="B77" s="343" t="s">
        <v>52</v>
      </c>
      <c r="C77" s="34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1"/>
      <c r="T77" s="101"/>
    </row>
    <row r="78" spans="1:20" x14ac:dyDescent="0.3">
      <c r="A78" s="27"/>
      <c r="B78" s="343" t="s">
        <v>53</v>
      </c>
      <c r="C78" s="34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1"/>
      <c r="T78" s="101"/>
    </row>
    <row r="79" spans="1:20" x14ac:dyDescent="0.3">
      <c r="A79" s="17"/>
      <c r="B79" s="343" t="s">
        <v>54</v>
      </c>
      <c r="C79" s="34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1"/>
      <c r="T79" s="101"/>
    </row>
    <row r="80" spans="1:20" x14ac:dyDescent="0.3">
      <c r="A80" s="27"/>
      <c r="B80" s="343" t="s">
        <v>55</v>
      </c>
      <c r="C80" s="34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1"/>
      <c r="T80" s="101"/>
    </row>
    <row r="81" spans="1:20" x14ac:dyDescent="0.3">
      <c r="A81" s="27"/>
      <c r="B81" s="343" t="s">
        <v>56</v>
      </c>
      <c r="C81" s="3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1"/>
      <c r="T81" s="101"/>
    </row>
    <row r="82" spans="1:20" x14ac:dyDescent="0.3">
      <c r="A82" s="27"/>
      <c r="B82" s="343" t="s">
        <v>57</v>
      </c>
      <c r="C82" s="34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1"/>
      <c r="T82" s="101"/>
    </row>
    <row r="83" spans="1:20" x14ac:dyDescent="0.3">
      <c r="A83" s="27"/>
      <c r="B83" s="343" t="s">
        <v>58</v>
      </c>
      <c r="C83" s="34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1"/>
      <c r="T83" s="101"/>
    </row>
    <row r="84" spans="1:20" ht="12" customHeight="1" x14ac:dyDescent="0.3">
      <c r="A84" s="27"/>
      <c r="B84" s="345">
        <f>COUNTA(B72:C83)</f>
        <v>12</v>
      </c>
      <c r="C84" s="3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1"/>
      <c r="T84" s="101"/>
    </row>
    <row r="85" spans="1:20" x14ac:dyDescent="0.3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1"/>
      <c r="T85" s="101"/>
    </row>
    <row r="86" spans="1:20" ht="30" customHeight="1" x14ac:dyDescent="0.3">
      <c r="A86" s="27"/>
      <c r="B86" s="341" t="s">
        <v>59</v>
      </c>
      <c r="C86" s="342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1"/>
      <c r="T86" s="101"/>
    </row>
    <row r="87" spans="1:20" ht="12.75" customHeight="1" x14ac:dyDescent="0.3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2"/>
      <c r="T87" s="102"/>
    </row>
    <row r="88" spans="1:20" x14ac:dyDescent="0.3">
      <c r="A88" s="74" t="str">
        <f>SheetNames!A8</f>
        <v>EC105</v>
      </c>
    </row>
  </sheetData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-0.249977111117893"/>
    <pageSetUpPr fitToPage="1"/>
  </sheetPr>
  <dimension ref="A1:T88"/>
  <sheetViews>
    <sheetView showGridLines="0" tabSelected="1" zoomScale="89" zoomScaleNormal="89" workbookViewId="0"/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7" customWidth="1"/>
    <col min="20" max="20" width="35" style="87" customWidth="1"/>
    <col min="21" max="16384" width="16.5546875" style="2"/>
  </cols>
  <sheetData>
    <row r="1" spans="1:20" x14ac:dyDescent="0.3">
      <c r="A1" s="65" t="str">
        <f>A88&amp;" - "&amp;VLOOKUP(A88,SheetNames!A2:C43,3,FALSE)</f>
        <v>EC106 - Sundays River Valley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2"/>
      <c r="T1" s="92"/>
    </row>
    <row r="3" spans="1:20" ht="21.75" customHeight="1" x14ac:dyDescent="0.3">
      <c r="A3" s="89" t="s">
        <v>173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/>
      <c r="T3" s="92"/>
    </row>
    <row r="4" spans="1:20" ht="28.2" x14ac:dyDescent="0.3">
      <c r="D4" s="88" t="s">
        <v>33</v>
      </c>
    </row>
    <row r="5" spans="1:20" ht="27.6" x14ac:dyDescent="0.3">
      <c r="C5" s="126" t="s">
        <v>62</v>
      </c>
      <c r="D5" s="127"/>
      <c r="E5" s="91" t="s">
        <v>36</v>
      </c>
    </row>
    <row r="6" spans="1:20" x14ac:dyDescent="0.3">
      <c r="C6" s="126" t="s">
        <v>29</v>
      </c>
      <c r="D6" s="128">
        <v>1734</v>
      </c>
      <c r="E6" s="90" t="s">
        <v>32</v>
      </c>
    </row>
    <row r="7" spans="1:20" ht="27.6" x14ac:dyDescent="0.3">
      <c r="A7" s="67"/>
      <c r="B7" s="62"/>
      <c r="C7" s="129" t="s">
        <v>63</v>
      </c>
      <c r="D7" s="130"/>
      <c r="E7" s="90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2"/>
      <c r="T7" s="92"/>
    </row>
    <row r="8" spans="1:20" x14ac:dyDescent="0.3">
      <c r="A8" s="67"/>
      <c r="B8" s="62"/>
      <c r="C8" s="119" t="s">
        <v>64</v>
      </c>
      <c r="D8" s="130">
        <v>12195</v>
      </c>
      <c r="E8" s="90" t="s">
        <v>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2"/>
      <c r="T8" s="92"/>
    </row>
    <row r="9" spans="1:20" ht="15.75" customHeight="1" x14ac:dyDescent="0.3">
      <c r="A9" s="67"/>
      <c r="B9" s="62"/>
      <c r="C9" s="131" t="s">
        <v>65</v>
      </c>
      <c r="D9" s="130">
        <v>1734</v>
      </c>
      <c r="E9" s="90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2"/>
      <c r="T9" s="92"/>
    </row>
    <row r="10" spans="1:20" x14ac:dyDescent="0.3">
      <c r="A10" s="67"/>
      <c r="B10" s="62"/>
      <c r="C10" s="129" t="s">
        <v>66</v>
      </c>
      <c r="D10" s="130">
        <v>14002</v>
      </c>
      <c r="E10" s="90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2"/>
      <c r="T10" s="92"/>
    </row>
    <row r="11" spans="1:20" x14ac:dyDescent="0.3">
      <c r="A11" s="67"/>
      <c r="B11" s="62"/>
      <c r="C11" s="129" t="s">
        <v>67</v>
      </c>
      <c r="D11" s="127">
        <v>1034</v>
      </c>
      <c r="E11" s="90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2"/>
      <c r="T11" s="92"/>
    </row>
    <row r="12" spans="1:20" x14ac:dyDescent="0.3">
      <c r="A12" s="67"/>
      <c r="B12" s="62"/>
      <c r="C12" s="129" t="s">
        <v>68</v>
      </c>
      <c r="D12" s="130">
        <v>1734</v>
      </c>
      <c r="E12" s="90" t="s">
        <v>32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2"/>
      <c r="T12" s="92"/>
    </row>
    <row r="13" spans="1:20" x14ac:dyDescent="0.3">
      <c r="A13" s="67"/>
      <c r="B13" s="62"/>
      <c r="C13" s="129" t="s">
        <v>69</v>
      </c>
      <c r="D13" s="130">
        <v>1734</v>
      </c>
      <c r="E13" s="90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2"/>
      <c r="T13" s="92"/>
    </row>
    <row r="14" spans="1:20" x14ac:dyDescent="0.3">
      <c r="A14" s="67"/>
      <c r="B14" s="62"/>
      <c r="C14" s="129" t="s">
        <v>70</v>
      </c>
      <c r="D14" s="130">
        <v>14002</v>
      </c>
      <c r="E14" s="90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2"/>
      <c r="T14" s="92"/>
    </row>
    <row r="15" spans="1:20" x14ac:dyDescent="0.3">
      <c r="A15" s="67"/>
      <c r="B15" s="62"/>
      <c r="C15" s="126" t="s">
        <v>71</v>
      </c>
      <c r="D15" s="130">
        <v>14002</v>
      </c>
      <c r="E15" s="90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2"/>
      <c r="T15" s="92"/>
    </row>
    <row r="16" spans="1:20" x14ac:dyDescent="0.3">
      <c r="A16" s="67"/>
      <c r="B16" s="62"/>
      <c r="C16" s="86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2"/>
      <c r="T16" s="92"/>
    </row>
    <row r="17" spans="1:20" x14ac:dyDescent="0.3">
      <c r="A17" s="67" t="s">
        <v>180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2"/>
      <c r="T17" s="92"/>
    </row>
    <row r="18" spans="1:20" ht="82.8" x14ac:dyDescent="0.3">
      <c r="A18" s="4" t="s">
        <v>0</v>
      </c>
      <c r="B18" s="5"/>
      <c r="C18" s="5"/>
      <c r="D18" s="46" t="s">
        <v>174</v>
      </c>
      <c r="E18" s="8" t="s">
        <v>181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182</v>
      </c>
      <c r="P18" s="7" t="s">
        <v>175</v>
      </c>
      <c r="Q18" s="46" t="s">
        <v>11</v>
      </c>
      <c r="R18" s="1"/>
      <c r="S18" s="46" t="s">
        <v>60</v>
      </c>
      <c r="T18" s="46" t="s">
        <v>61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6"/>
      <c r="T19" s="96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/>
      <c r="T20" s="96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7"/>
      <c r="T21" s="97"/>
    </row>
    <row r="22" spans="1:20" x14ac:dyDescent="0.3">
      <c r="A22" s="349" t="s">
        <v>19</v>
      </c>
      <c r="B22" s="350"/>
      <c r="C22" s="351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7"/>
      <c r="T22" s="97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7"/>
      <c r="T23" s="97"/>
    </row>
    <row r="24" spans="1:20" ht="15" customHeight="1" x14ac:dyDescent="0.3">
      <c r="A24" s="23"/>
      <c r="B24" s="347" t="s">
        <v>72</v>
      </c>
      <c r="C24" s="348">
        <v>0</v>
      </c>
      <c r="D24" s="59">
        <v>60</v>
      </c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9"/>
      <c r="T24" s="99"/>
    </row>
    <row r="25" spans="1:20" ht="15" customHeight="1" x14ac:dyDescent="0.3">
      <c r="A25" s="23"/>
      <c r="B25" s="347" t="s">
        <v>73</v>
      </c>
      <c r="C25" s="348">
        <v>0</v>
      </c>
      <c r="D25" s="59">
        <v>0</v>
      </c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9"/>
      <c r="T25" s="99"/>
    </row>
    <row r="26" spans="1:20" ht="15" customHeight="1" x14ac:dyDescent="0.3">
      <c r="A26" s="23"/>
      <c r="B26" s="347" t="s">
        <v>27</v>
      </c>
      <c r="C26" s="348">
        <v>0</v>
      </c>
      <c r="D26" s="59">
        <v>296</v>
      </c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9"/>
      <c r="T26" s="99"/>
    </row>
    <row r="27" spans="1:20" ht="15" customHeight="1" x14ac:dyDescent="0.3">
      <c r="A27" s="23"/>
      <c r="B27" s="347" t="s">
        <v>28</v>
      </c>
      <c r="C27" s="348">
        <v>0</v>
      </c>
      <c r="D27" s="59">
        <v>5</v>
      </c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9"/>
      <c r="T27" s="99"/>
    </row>
    <row r="28" spans="1:20" ht="15" customHeight="1" x14ac:dyDescent="0.3">
      <c r="A28" s="23"/>
      <c r="B28" s="347" t="s">
        <v>172</v>
      </c>
      <c r="C28" s="348"/>
      <c r="D28" s="59">
        <v>0</v>
      </c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9"/>
      <c r="T28" s="99"/>
    </row>
    <row r="29" spans="1:20" ht="15" customHeight="1" x14ac:dyDescent="0.3">
      <c r="A29" s="23"/>
      <c r="B29" s="347" t="s">
        <v>34</v>
      </c>
      <c r="C29" s="34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9"/>
      <c r="T29" s="99"/>
    </row>
    <row r="30" spans="1:20" ht="15" customHeight="1" x14ac:dyDescent="0.3">
      <c r="A30" s="23"/>
      <c r="B30" s="347" t="s">
        <v>35</v>
      </c>
      <c r="C30" s="348"/>
      <c r="D30" s="59">
        <v>1734</v>
      </c>
      <c r="E30" s="60">
        <v>0</v>
      </c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9"/>
      <c r="T30" s="99"/>
    </row>
    <row r="31" spans="1:20" ht="15" customHeight="1" x14ac:dyDescent="0.3">
      <c r="A31" s="23"/>
      <c r="B31" s="125" t="s">
        <v>170</v>
      </c>
      <c r="C31" s="124"/>
      <c r="D31" s="59">
        <v>9</v>
      </c>
      <c r="E31" s="60">
        <v>9</v>
      </c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9"/>
      <c r="T31" s="99"/>
    </row>
    <row r="32" spans="1:20" ht="15" customHeight="1" x14ac:dyDescent="0.3">
      <c r="A32" s="23"/>
      <c r="B32" s="347" t="s">
        <v>30</v>
      </c>
      <c r="C32" s="348">
        <v>0</v>
      </c>
      <c r="D32" s="59">
        <v>18</v>
      </c>
      <c r="E32" s="60">
        <v>0</v>
      </c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9"/>
      <c r="T32" s="99"/>
    </row>
    <row r="33" spans="1:20" ht="15" customHeight="1" x14ac:dyDescent="0.3">
      <c r="A33" s="23"/>
      <c r="B33" s="347" t="s">
        <v>74</v>
      </c>
      <c r="C33" s="348">
        <v>0</v>
      </c>
      <c r="D33" s="59">
        <v>18</v>
      </c>
      <c r="E33" s="60">
        <v>9</v>
      </c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9"/>
      <c r="T33" s="99"/>
    </row>
    <row r="34" spans="1:20" ht="15" customHeight="1" x14ac:dyDescent="0.3">
      <c r="A34" s="23"/>
      <c r="B34" s="347" t="s">
        <v>75</v>
      </c>
      <c r="C34" s="348"/>
      <c r="D34" s="59">
        <v>0</v>
      </c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9"/>
      <c r="T34" s="99"/>
    </row>
    <row r="35" spans="1:20" x14ac:dyDescent="0.3">
      <c r="A35" s="23"/>
      <c r="B35" s="125" t="s">
        <v>171</v>
      </c>
      <c r="C35" s="124"/>
      <c r="D35" s="59">
        <v>14002</v>
      </c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9"/>
      <c r="T35" s="99"/>
    </row>
    <row r="36" spans="1:20" ht="15" customHeight="1" x14ac:dyDescent="0.3">
      <c r="A36" s="23"/>
      <c r="B36" s="347" t="s">
        <v>76</v>
      </c>
      <c r="C36" s="348"/>
      <c r="D36" s="59">
        <v>0</v>
      </c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9"/>
      <c r="T36" s="99"/>
    </row>
    <row r="37" spans="1:20" s="83" customFormat="1" ht="8.1" customHeight="1" x14ac:dyDescent="0.3">
      <c r="A37" s="80"/>
      <c r="B37" s="354">
        <f>COUNTA(B24:B36)</f>
        <v>13</v>
      </c>
      <c r="C37" s="355"/>
      <c r="D37" s="81"/>
      <c r="E37" s="81"/>
      <c r="F37" s="81"/>
      <c r="G37" s="82"/>
      <c r="H37" s="81"/>
      <c r="I37" s="82"/>
      <c r="J37" s="81"/>
      <c r="K37" s="82"/>
      <c r="L37" s="81"/>
      <c r="M37" s="82"/>
      <c r="N37" s="42"/>
      <c r="O37" s="51"/>
      <c r="P37" s="81"/>
      <c r="Q37" s="53"/>
      <c r="R37" s="106" t="b">
        <v>1</v>
      </c>
      <c r="S37" s="100"/>
      <c r="T37" s="100"/>
    </row>
    <row r="38" spans="1:20" x14ac:dyDescent="0.3">
      <c r="A38" s="356" t="s">
        <v>37</v>
      </c>
      <c r="B38" s="357"/>
      <c r="C38" s="358"/>
      <c r="D38" s="81"/>
      <c r="E38" s="81"/>
      <c r="F38" s="81"/>
      <c r="G38" s="82"/>
      <c r="H38" s="81"/>
      <c r="I38" s="82"/>
      <c r="J38" s="81"/>
      <c r="K38" s="82"/>
      <c r="L38" s="81"/>
      <c r="M38" s="82"/>
      <c r="N38" s="42"/>
      <c r="O38" s="51"/>
      <c r="P38" s="81"/>
      <c r="Q38" s="53"/>
      <c r="R38" s="16" t="b">
        <v>1</v>
      </c>
      <c r="S38" s="99"/>
      <c r="T38" s="99"/>
    </row>
    <row r="39" spans="1:20" ht="8.1" customHeight="1" x14ac:dyDescent="0.3">
      <c r="A39" s="120"/>
      <c r="B39" s="121"/>
      <c r="C39" s="122"/>
      <c r="D39" s="81"/>
      <c r="E39" s="81"/>
      <c r="F39" s="81"/>
      <c r="G39" s="82"/>
      <c r="H39" s="81"/>
      <c r="I39" s="82"/>
      <c r="J39" s="81"/>
      <c r="K39" s="82"/>
      <c r="L39" s="81"/>
      <c r="M39" s="82"/>
      <c r="N39" s="42"/>
      <c r="O39" s="51"/>
      <c r="P39" s="81"/>
      <c r="Q39" s="53"/>
      <c r="R39" s="16" t="b">
        <v>1</v>
      </c>
      <c r="S39" s="99"/>
      <c r="T39" s="99"/>
    </row>
    <row r="40" spans="1:20" ht="15" customHeight="1" x14ac:dyDescent="0.3">
      <c r="A40" s="27"/>
      <c r="B40" s="347" t="s">
        <v>43</v>
      </c>
      <c r="C40" s="348">
        <v>0</v>
      </c>
      <c r="D40" s="59">
        <v>11111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9"/>
      <c r="T40" s="99"/>
    </row>
    <row r="41" spans="1:20" ht="15" customHeight="1" x14ac:dyDescent="0.3">
      <c r="A41" s="27"/>
      <c r="B41" s="347" t="s">
        <v>42</v>
      </c>
      <c r="C41" s="348">
        <v>0</v>
      </c>
      <c r="D41" s="59"/>
      <c r="E41" s="60">
        <v>5</v>
      </c>
      <c r="F41" s="55">
        <v>0</v>
      </c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9"/>
      <c r="T41" s="99"/>
    </row>
    <row r="42" spans="1:20" ht="15" customHeight="1" x14ac:dyDescent="0.3">
      <c r="A42" s="27"/>
      <c r="B42" s="347" t="s">
        <v>77</v>
      </c>
      <c r="C42" s="348">
        <v>0</v>
      </c>
      <c r="D42" s="59">
        <v>26217</v>
      </c>
      <c r="E42" s="60">
        <v>4764</v>
      </c>
      <c r="F42" s="55">
        <v>1547</v>
      </c>
      <c r="G42" s="61">
        <v>1547</v>
      </c>
      <c r="H42" s="55">
        <v>2133</v>
      </c>
      <c r="I42" s="61">
        <v>1546</v>
      </c>
      <c r="J42" s="55"/>
      <c r="K42" s="61"/>
      <c r="L42" s="55"/>
      <c r="M42" s="61"/>
      <c r="N42" s="70">
        <f>IF(ISERROR(L42+J42+H42+F42),"Invalid Input",L42+J42+H42+F42)</f>
        <v>3680</v>
      </c>
      <c r="O42" s="71">
        <f>IF(ISERROR(G42+I42+K42+M42),"Invalid Input",G42+I42+K42+M42)</f>
        <v>3093</v>
      </c>
      <c r="P42" s="68">
        <v>0</v>
      </c>
      <c r="Q42" s="53">
        <f>IF(ISERROR(P42-O42),"Invalid Input",(P42-O42))</f>
        <v>-3093</v>
      </c>
      <c r="R42" s="16" t="b">
        <v>1</v>
      </c>
      <c r="S42" s="99"/>
      <c r="T42" s="99"/>
    </row>
    <row r="43" spans="1:20" ht="15" customHeight="1" x14ac:dyDescent="0.3">
      <c r="A43" s="27"/>
      <c r="B43" s="347" t="s">
        <v>78</v>
      </c>
      <c r="C43" s="348">
        <v>0</v>
      </c>
      <c r="D43" s="59">
        <v>15811</v>
      </c>
      <c r="E43" s="60">
        <v>494</v>
      </c>
      <c r="F43" s="55">
        <v>164</v>
      </c>
      <c r="G43" s="61">
        <v>164</v>
      </c>
      <c r="H43" s="55">
        <v>165</v>
      </c>
      <c r="I43" s="61">
        <v>165</v>
      </c>
      <c r="J43" s="55"/>
      <c r="K43" s="61"/>
      <c r="L43" s="55"/>
      <c r="M43" s="61"/>
      <c r="N43" s="70">
        <f>IF(ISERROR(L43+J43+H43+F43),"Invalid Input",L43+J43+H43+F43)</f>
        <v>329</v>
      </c>
      <c r="O43" s="71">
        <f>IF(ISERROR(G43+I43+K43+M43),"Invalid Input",G43+I43+K43+M43)</f>
        <v>329</v>
      </c>
      <c r="P43" s="68">
        <v>0</v>
      </c>
      <c r="Q43" s="53">
        <f>IF(ISERROR(P43-O43),"Invalid Input",(P43-O43))</f>
        <v>-329</v>
      </c>
      <c r="R43" s="98" t="b">
        <v>1</v>
      </c>
      <c r="S43" s="99"/>
      <c r="T43" s="99"/>
    </row>
    <row r="44" spans="1:20" x14ac:dyDescent="0.3">
      <c r="A44" s="27"/>
      <c r="B44" s="123"/>
      <c r="C44" s="124"/>
      <c r="D44" s="104"/>
      <c r="E44" s="104"/>
      <c r="F44" s="104"/>
      <c r="G44" s="105"/>
      <c r="H44" s="104"/>
      <c r="I44" s="105"/>
      <c r="J44" s="104"/>
      <c r="K44" s="105"/>
      <c r="L44" s="104"/>
      <c r="M44" s="105"/>
      <c r="N44" s="70"/>
      <c r="O44" s="71"/>
      <c r="P44" s="105"/>
      <c r="Q44" s="53"/>
      <c r="R44" s="16"/>
      <c r="S44" s="99"/>
      <c r="T44" s="99"/>
    </row>
    <row r="45" spans="1:20" ht="14.1" customHeight="1" x14ac:dyDescent="0.3">
      <c r="A45" s="356" t="s">
        <v>25</v>
      </c>
      <c r="B45" s="357"/>
      <c r="C45" s="358"/>
      <c r="D45" s="104"/>
      <c r="E45" s="104"/>
      <c r="F45" s="104"/>
      <c r="G45" s="105"/>
      <c r="H45" s="104"/>
      <c r="I45" s="105"/>
      <c r="J45" s="104"/>
      <c r="K45" s="105"/>
      <c r="L45" s="104"/>
      <c r="M45" s="105"/>
      <c r="N45" s="70"/>
      <c r="O45" s="71"/>
      <c r="P45" s="105"/>
      <c r="Q45" s="53"/>
      <c r="R45" s="16"/>
      <c r="S45" s="99"/>
      <c r="T45" s="99"/>
    </row>
    <row r="46" spans="1:20" ht="6.75" customHeight="1" x14ac:dyDescent="0.3">
      <c r="A46" s="120"/>
      <c r="B46" s="121"/>
      <c r="C46" s="122"/>
      <c r="D46" s="104"/>
      <c r="E46" s="104"/>
      <c r="F46" s="104"/>
      <c r="G46" s="105"/>
      <c r="H46" s="104"/>
      <c r="I46" s="105"/>
      <c r="J46" s="104"/>
      <c r="K46" s="105"/>
      <c r="L46" s="104"/>
      <c r="M46" s="105"/>
      <c r="N46" s="70"/>
      <c r="O46" s="71"/>
      <c r="P46" s="105"/>
      <c r="Q46" s="53"/>
      <c r="R46" s="16"/>
      <c r="S46" s="99"/>
      <c r="T46" s="99"/>
    </row>
    <row r="47" spans="1:20" ht="15" customHeight="1" x14ac:dyDescent="0.3">
      <c r="A47" s="27"/>
      <c r="B47" s="347" t="s">
        <v>39</v>
      </c>
      <c r="C47" s="348">
        <v>0</v>
      </c>
      <c r="D47" s="59">
        <v>15811</v>
      </c>
      <c r="E47" s="60">
        <v>7056</v>
      </c>
      <c r="F47" s="55">
        <v>2707</v>
      </c>
      <c r="G47" s="61">
        <v>2707</v>
      </c>
      <c r="H47" s="55">
        <v>2706</v>
      </c>
      <c r="I47" s="61">
        <v>2706</v>
      </c>
      <c r="J47" s="55"/>
      <c r="K47" s="61"/>
      <c r="L47" s="55"/>
      <c r="M47" s="61"/>
      <c r="N47" s="70">
        <f>IF(ISERROR(L47+J47+H47+F47),"Invalid Input",L47+J47+H47+F47)</f>
        <v>5413</v>
      </c>
      <c r="O47" s="71">
        <f>IF(ISERROR(G47+I47+K47+M47),"Invalid Input",G47+I47+K47+M47)</f>
        <v>5413</v>
      </c>
      <c r="P47" s="68">
        <v>0</v>
      </c>
      <c r="Q47" s="53">
        <f>IF(ISERROR(P47-O47),"Invalid Input",(P47-O47))</f>
        <v>-5413</v>
      </c>
      <c r="R47" s="16" t="b">
        <v>1</v>
      </c>
      <c r="S47" s="99"/>
      <c r="T47" s="99"/>
    </row>
    <row r="48" spans="1:20" ht="15" customHeight="1" x14ac:dyDescent="0.3">
      <c r="A48" s="27"/>
      <c r="B48" s="347" t="s">
        <v>40</v>
      </c>
      <c r="C48" s="348">
        <v>0</v>
      </c>
      <c r="D48" s="59">
        <v>0</v>
      </c>
      <c r="E48" s="60">
        <v>0</v>
      </c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9"/>
      <c r="T48" s="99"/>
    </row>
    <row r="49" spans="1:20" ht="15" customHeight="1" x14ac:dyDescent="0.3">
      <c r="A49" s="17"/>
      <c r="B49" s="347" t="s">
        <v>41</v>
      </c>
      <c r="C49" s="348">
        <v>0</v>
      </c>
      <c r="D49" s="59">
        <v>7</v>
      </c>
      <c r="E49" s="60">
        <v>1</v>
      </c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1"/>
      <c r="T49" s="101"/>
    </row>
    <row r="50" spans="1:20" ht="8.1" customHeight="1" x14ac:dyDescent="0.3">
      <c r="A50" s="23"/>
      <c r="B50" s="345">
        <f>COUNTA(B40:B49)</f>
        <v>7</v>
      </c>
      <c r="C50" s="346"/>
      <c r="D50" s="81"/>
      <c r="E50" s="81"/>
      <c r="F50" s="81"/>
      <c r="G50" s="82"/>
      <c r="H50" s="81"/>
      <c r="I50" s="82"/>
      <c r="J50" s="81"/>
      <c r="K50" s="82"/>
      <c r="L50" s="81"/>
      <c r="M50" s="82"/>
      <c r="N50" s="42"/>
      <c r="O50" s="51"/>
      <c r="P50" s="81"/>
      <c r="Q50" s="53"/>
      <c r="R50" s="16" t="b">
        <v>1</v>
      </c>
      <c r="S50" s="101"/>
      <c r="T50" s="101"/>
    </row>
    <row r="51" spans="1:20" x14ac:dyDescent="0.3">
      <c r="A51" s="356" t="s">
        <v>20</v>
      </c>
      <c r="B51" s="357"/>
      <c r="C51" s="358"/>
      <c r="D51" s="81"/>
      <c r="E51" s="81"/>
      <c r="F51" s="81"/>
      <c r="G51" s="82"/>
      <c r="H51" s="81"/>
      <c r="I51" s="82"/>
      <c r="J51" s="81"/>
      <c r="K51" s="82"/>
      <c r="L51" s="81"/>
      <c r="M51" s="82"/>
      <c r="N51" s="42"/>
      <c r="O51" s="51"/>
      <c r="P51" s="81"/>
      <c r="Q51" s="53"/>
      <c r="R51" s="16"/>
      <c r="S51" s="101"/>
      <c r="T51" s="101"/>
    </row>
    <row r="52" spans="1:20" x14ac:dyDescent="0.3">
      <c r="A52" s="79" t="s">
        <v>15</v>
      </c>
      <c r="B52" s="121"/>
      <c r="C52" s="122"/>
      <c r="D52" s="81"/>
      <c r="E52" s="81"/>
      <c r="F52" s="81"/>
      <c r="G52" s="82"/>
      <c r="H52" s="81"/>
      <c r="I52" s="82"/>
      <c r="J52" s="81"/>
      <c r="K52" s="82"/>
      <c r="L52" s="81"/>
      <c r="M52" s="82"/>
      <c r="N52" s="42"/>
      <c r="O52" s="51"/>
      <c r="P52" s="81"/>
      <c r="Q52" s="53"/>
      <c r="R52" s="16" t="b">
        <v>1</v>
      </c>
      <c r="S52" s="101"/>
      <c r="T52" s="101"/>
    </row>
    <row r="53" spans="1:20" ht="26.25" customHeight="1" x14ac:dyDescent="0.3">
      <c r="A53" s="23"/>
      <c r="B53" s="347" t="s">
        <v>38</v>
      </c>
      <c r="C53" s="348">
        <v>0</v>
      </c>
      <c r="D53" s="59">
        <v>175</v>
      </c>
      <c r="E53" s="60">
        <v>44</v>
      </c>
      <c r="F53" s="55">
        <v>44</v>
      </c>
      <c r="G53" s="61">
        <v>44</v>
      </c>
      <c r="H53" s="55">
        <v>44</v>
      </c>
      <c r="I53" s="61">
        <v>44</v>
      </c>
      <c r="J53" s="55"/>
      <c r="K53" s="61"/>
      <c r="L53" s="55"/>
      <c r="M53" s="61"/>
      <c r="N53" s="70">
        <f>IF(ISERROR(L53+J53+H53+F53),"Invalid Input",L53+J53+H53+F53)</f>
        <v>88</v>
      </c>
      <c r="O53" s="71">
        <f>IF(ISERROR(G53+I53+K53+M53),"Invalid Input",G53+I53+K53+M53)</f>
        <v>88</v>
      </c>
      <c r="P53" s="68">
        <v>0</v>
      </c>
      <c r="Q53" s="53">
        <f>IF(ISERROR(P53-O53),"Invalid Input",(P53-O53))</f>
        <v>-88</v>
      </c>
      <c r="R53" s="16" t="b">
        <v>1</v>
      </c>
      <c r="S53" s="101"/>
      <c r="T53" s="101"/>
    </row>
    <row r="54" spans="1:20" ht="15" customHeight="1" x14ac:dyDescent="0.3">
      <c r="A54" s="27"/>
      <c r="B54" s="347" t="s">
        <v>44</v>
      </c>
      <c r="C54" s="348">
        <v>0</v>
      </c>
      <c r="D54" s="59">
        <v>1743</v>
      </c>
      <c r="E54" s="60"/>
      <c r="F54" s="55"/>
      <c r="G54" s="61"/>
      <c r="H54" s="55">
        <v>0</v>
      </c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1"/>
      <c r="T54" s="101"/>
    </row>
    <row r="55" spans="1:20" ht="8.1" customHeight="1" x14ac:dyDescent="0.3">
      <c r="A55" s="17"/>
      <c r="B55" s="345">
        <f>COUNTA(B53:B54)</f>
        <v>2</v>
      </c>
      <c r="C55" s="346"/>
      <c r="D55" s="81"/>
      <c r="E55" s="81"/>
      <c r="F55" s="81"/>
      <c r="G55" s="82"/>
      <c r="H55" s="81"/>
      <c r="I55" s="82"/>
      <c r="J55" s="81"/>
      <c r="K55" s="82"/>
      <c r="L55" s="81"/>
      <c r="M55" s="82"/>
      <c r="N55" s="42"/>
      <c r="O55" s="51"/>
      <c r="P55" s="81"/>
      <c r="Q55" s="53"/>
      <c r="R55" s="16" t="b">
        <v>1</v>
      </c>
      <c r="S55" s="101"/>
      <c r="T55" s="101"/>
    </row>
    <row r="56" spans="1:20" x14ac:dyDescent="0.3">
      <c r="A56" s="79" t="s">
        <v>16</v>
      </c>
      <c r="B56" s="37"/>
      <c r="C56" s="38"/>
      <c r="D56" s="81"/>
      <c r="E56" s="81"/>
      <c r="F56" s="81"/>
      <c r="G56" s="82"/>
      <c r="H56" s="81"/>
      <c r="I56" s="82"/>
      <c r="J56" s="81"/>
      <c r="K56" s="82"/>
      <c r="L56" s="81"/>
      <c r="M56" s="82"/>
      <c r="N56" s="42"/>
      <c r="O56" s="51"/>
      <c r="P56" s="81"/>
      <c r="Q56" s="53"/>
      <c r="R56" s="16" t="b">
        <v>1</v>
      </c>
      <c r="S56" s="101"/>
      <c r="T56" s="101"/>
    </row>
    <row r="57" spans="1:20" ht="25.5" customHeight="1" x14ac:dyDescent="0.3">
      <c r="A57" s="27"/>
      <c r="B57" s="341" t="s">
        <v>45</v>
      </c>
      <c r="C57" s="342"/>
      <c r="D57" s="59">
        <v>40</v>
      </c>
      <c r="E57" s="60"/>
      <c r="F57" s="55"/>
      <c r="G57" s="61"/>
      <c r="H57" s="55">
        <v>0</v>
      </c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1"/>
      <c r="T57" s="101"/>
    </row>
    <row r="58" spans="1:20" ht="15" customHeight="1" x14ac:dyDescent="0.3">
      <c r="A58" s="27"/>
      <c r="B58" s="341" t="s">
        <v>46</v>
      </c>
      <c r="C58" s="342"/>
      <c r="D58" s="59">
        <v>1743</v>
      </c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1"/>
      <c r="T58" s="101"/>
    </row>
    <row r="59" spans="1:20" ht="12.75" customHeight="1" x14ac:dyDescent="0.3">
      <c r="A59" s="17"/>
      <c r="B59" s="345">
        <f>COUNTA(B57:C58)</f>
        <v>2</v>
      </c>
      <c r="C59" s="346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1"/>
      <c r="T59" s="101"/>
    </row>
    <row r="60" spans="1:20" x14ac:dyDescent="0.3">
      <c r="A60" s="79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1"/>
      <c r="T60" s="101"/>
    </row>
    <row r="61" spans="1:20" x14ac:dyDescent="0.3">
      <c r="A61" s="27"/>
      <c r="B61" s="343" t="s">
        <v>80</v>
      </c>
      <c r="C61" s="344"/>
      <c r="D61" s="59">
        <v>14002</v>
      </c>
      <c r="E61" s="60"/>
      <c r="F61" s="55"/>
      <c r="G61" s="61"/>
      <c r="H61" s="55">
        <v>0</v>
      </c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1"/>
      <c r="T61" s="101"/>
    </row>
    <row r="62" spans="1:20" x14ac:dyDescent="0.3">
      <c r="A62" s="27"/>
      <c r="B62" s="343" t="s">
        <v>79</v>
      </c>
      <c r="C62" s="344"/>
      <c r="D62" s="59">
        <v>0</v>
      </c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1"/>
      <c r="T62" s="101"/>
    </row>
    <row r="63" spans="1:20" x14ac:dyDescent="0.3">
      <c r="A63" s="27"/>
      <c r="B63" s="343" t="s">
        <v>81</v>
      </c>
      <c r="C63" s="344"/>
      <c r="D63" s="59">
        <v>543</v>
      </c>
      <c r="E63" s="60"/>
      <c r="F63" s="55"/>
      <c r="G63" s="61"/>
      <c r="H63" s="55">
        <v>0</v>
      </c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1"/>
      <c r="T63" s="101"/>
    </row>
    <row r="64" spans="1:20" ht="15" customHeight="1" x14ac:dyDescent="0.3">
      <c r="A64" s="27"/>
      <c r="B64" s="345">
        <f>COUNTA(B61:C62)</f>
        <v>2</v>
      </c>
      <c r="C64" s="346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1"/>
      <c r="T64" s="101"/>
    </row>
    <row r="65" spans="1:20" x14ac:dyDescent="0.3">
      <c r="A65" s="79" t="s">
        <v>18</v>
      </c>
      <c r="B65" s="37"/>
      <c r="C65" s="38"/>
      <c r="D65" s="81"/>
      <c r="E65" s="81"/>
      <c r="F65" s="81"/>
      <c r="G65" s="82"/>
      <c r="H65" s="81"/>
      <c r="I65" s="82"/>
      <c r="J65" s="81"/>
      <c r="K65" s="82"/>
      <c r="L65" s="81"/>
      <c r="M65" s="82"/>
      <c r="N65" s="42"/>
      <c r="O65" s="51"/>
      <c r="P65" s="81"/>
      <c r="Q65" s="53"/>
      <c r="R65" s="16" t="b">
        <v>1</v>
      </c>
      <c r="S65" s="101"/>
      <c r="T65" s="101"/>
    </row>
    <row r="66" spans="1:20" x14ac:dyDescent="0.3">
      <c r="A66" s="27"/>
      <c r="B66" s="37" t="s">
        <v>85</v>
      </c>
      <c r="C66" s="38"/>
      <c r="D66" s="59">
        <v>1734</v>
      </c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1"/>
      <c r="T66" s="101"/>
    </row>
    <row r="67" spans="1:20" x14ac:dyDescent="0.3">
      <c r="A67" s="27"/>
      <c r="B67" s="37" t="s">
        <v>82</v>
      </c>
      <c r="C67" s="38"/>
      <c r="D67" s="59">
        <v>15</v>
      </c>
      <c r="E67" s="60"/>
      <c r="F67" s="55"/>
      <c r="G67" s="61"/>
      <c r="H67" s="55">
        <v>0</v>
      </c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1"/>
      <c r="T67" s="101"/>
    </row>
    <row r="68" spans="1:20" x14ac:dyDescent="0.3">
      <c r="A68" s="23"/>
      <c r="B68" s="37" t="s">
        <v>83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1"/>
      <c r="T68" s="101"/>
    </row>
    <row r="69" spans="1:20" x14ac:dyDescent="0.3">
      <c r="A69" s="17"/>
      <c r="B69" s="37" t="s">
        <v>84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1"/>
      <c r="T69" s="101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1"/>
      <c r="T70" s="101"/>
    </row>
    <row r="71" spans="1:20" x14ac:dyDescent="0.3">
      <c r="A71" s="79" t="s">
        <v>26</v>
      </c>
      <c r="B71" s="37"/>
      <c r="C71" s="38"/>
      <c r="D71" s="81"/>
      <c r="E71" s="81"/>
      <c r="F71" s="81"/>
      <c r="G71" s="82"/>
      <c r="H71" s="81"/>
      <c r="I71" s="82"/>
      <c r="J71" s="81"/>
      <c r="K71" s="82"/>
      <c r="L71" s="81"/>
      <c r="M71" s="82"/>
      <c r="N71" s="42"/>
      <c r="O71" s="51"/>
      <c r="P71" s="81"/>
      <c r="Q71" s="53"/>
      <c r="R71" s="16" t="b">
        <v>1</v>
      </c>
      <c r="S71" s="101"/>
      <c r="T71" s="101"/>
    </row>
    <row r="72" spans="1:20" ht="14.1" customHeight="1" x14ac:dyDescent="0.3">
      <c r="A72" s="23"/>
      <c r="B72" s="343" t="s">
        <v>47</v>
      </c>
      <c r="C72" s="344"/>
      <c r="D72" s="59"/>
      <c r="E72" s="60">
        <v>2</v>
      </c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1"/>
      <c r="T72" s="101"/>
    </row>
    <row r="73" spans="1:20" x14ac:dyDescent="0.3">
      <c r="A73" s="27"/>
      <c r="B73" s="343" t="s">
        <v>48</v>
      </c>
      <c r="C73" s="344"/>
      <c r="D73" s="59"/>
      <c r="E73" s="60"/>
      <c r="F73" s="55"/>
      <c r="G73" s="61"/>
      <c r="H73" s="55">
        <v>0</v>
      </c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1"/>
      <c r="T73" s="101"/>
    </row>
    <row r="74" spans="1:20" x14ac:dyDescent="0.3">
      <c r="A74" s="27"/>
      <c r="B74" s="343" t="s">
        <v>49</v>
      </c>
      <c r="C74" s="34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1"/>
      <c r="T74" s="101"/>
    </row>
    <row r="75" spans="1:20" x14ac:dyDescent="0.3">
      <c r="A75" s="27"/>
      <c r="B75" s="343" t="s">
        <v>50</v>
      </c>
      <c r="C75" s="34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1"/>
      <c r="T75" s="101"/>
    </row>
    <row r="76" spans="1:20" ht="26.25" customHeight="1" x14ac:dyDescent="0.3">
      <c r="A76" s="17"/>
      <c r="B76" s="347" t="s">
        <v>51</v>
      </c>
      <c r="C76" s="34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1"/>
      <c r="T76" s="101"/>
    </row>
    <row r="77" spans="1:20" x14ac:dyDescent="0.3">
      <c r="A77" s="27"/>
      <c r="B77" s="343" t="s">
        <v>52</v>
      </c>
      <c r="C77" s="344"/>
      <c r="D77" s="59"/>
      <c r="E77" s="60">
        <v>1</v>
      </c>
      <c r="F77" s="55"/>
      <c r="G77" s="61"/>
      <c r="H77" s="55">
        <v>1</v>
      </c>
      <c r="I77" s="61">
        <v>1</v>
      </c>
      <c r="J77" s="55"/>
      <c r="K77" s="61"/>
      <c r="L77" s="55"/>
      <c r="M77" s="61"/>
      <c r="N77" s="70">
        <f t="shared" si="4"/>
        <v>1</v>
      </c>
      <c r="O77" s="71">
        <f t="shared" si="5"/>
        <v>1</v>
      </c>
      <c r="P77" s="68">
        <v>0</v>
      </c>
      <c r="Q77" s="53">
        <f t="shared" si="6"/>
        <v>-1</v>
      </c>
      <c r="R77" s="16" t="b">
        <v>1</v>
      </c>
      <c r="S77" s="101"/>
      <c r="T77" s="101"/>
    </row>
    <row r="78" spans="1:20" x14ac:dyDescent="0.3">
      <c r="A78" s="27"/>
      <c r="B78" s="343" t="s">
        <v>53</v>
      </c>
      <c r="C78" s="34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1"/>
      <c r="T78" s="101"/>
    </row>
    <row r="79" spans="1:20" x14ac:dyDescent="0.3">
      <c r="A79" s="17"/>
      <c r="B79" s="343" t="s">
        <v>54</v>
      </c>
      <c r="C79" s="34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1"/>
      <c r="T79" s="101"/>
    </row>
    <row r="80" spans="1:20" x14ac:dyDescent="0.3">
      <c r="A80" s="27"/>
      <c r="B80" s="343" t="s">
        <v>55</v>
      </c>
      <c r="C80" s="344"/>
      <c r="D80" s="59"/>
      <c r="E80" s="60">
        <v>2</v>
      </c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1"/>
      <c r="T80" s="101"/>
    </row>
    <row r="81" spans="1:20" x14ac:dyDescent="0.3">
      <c r="A81" s="27"/>
      <c r="B81" s="343" t="s">
        <v>56</v>
      </c>
      <c r="C81" s="34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1"/>
      <c r="T81" s="101"/>
    </row>
    <row r="82" spans="1:20" x14ac:dyDescent="0.3">
      <c r="A82" s="27"/>
      <c r="B82" s="343" t="s">
        <v>57</v>
      </c>
      <c r="C82" s="34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1"/>
      <c r="T82" s="101"/>
    </row>
    <row r="83" spans="1:20" x14ac:dyDescent="0.3">
      <c r="A83" s="27"/>
      <c r="B83" s="343" t="s">
        <v>58</v>
      </c>
      <c r="C83" s="34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1"/>
      <c r="T83" s="101"/>
    </row>
    <row r="84" spans="1:20" ht="12" customHeight="1" x14ac:dyDescent="0.3">
      <c r="A84" s="27"/>
      <c r="B84" s="345">
        <f>COUNTA(B72:C83)</f>
        <v>12</v>
      </c>
      <c r="C84" s="346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1"/>
      <c r="T84" s="101"/>
    </row>
    <row r="85" spans="1:20" x14ac:dyDescent="0.3">
      <c r="A85" s="79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1"/>
      <c r="T85" s="101"/>
    </row>
    <row r="86" spans="1:20" ht="30" customHeight="1" x14ac:dyDescent="0.3">
      <c r="A86" s="27"/>
      <c r="B86" s="341" t="s">
        <v>59</v>
      </c>
      <c r="C86" s="342"/>
      <c r="D86" s="59"/>
      <c r="E86" s="60">
        <v>100</v>
      </c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1"/>
      <c r="T86" s="101"/>
    </row>
    <row r="87" spans="1:20" ht="12.75" customHeight="1" x14ac:dyDescent="0.3">
      <c r="A87" s="28"/>
      <c r="B87" s="39"/>
      <c r="C87" s="40"/>
      <c r="D87" s="84"/>
      <c r="E87" s="84"/>
      <c r="F87" s="84"/>
      <c r="G87" s="85"/>
      <c r="H87" s="84"/>
      <c r="I87" s="85"/>
      <c r="J87" s="84"/>
      <c r="K87" s="85"/>
      <c r="L87" s="84"/>
      <c r="M87" s="85"/>
      <c r="N87" s="43"/>
      <c r="O87" s="52"/>
      <c r="P87" s="84"/>
      <c r="Q87" s="54"/>
      <c r="R87" s="16" t="b">
        <v>1</v>
      </c>
      <c r="S87" s="102"/>
      <c r="T87" s="102"/>
    </row>
    <row r="88" spans="1:20" x14ac:dyDescent="0.3">
      <c r="A88" s="74" t="str">
        <f>SheetNames!A9</f>
        <v>EC106</v>
      </c>
    </row>
  </sheetData>
  <mergeCells count="48">
    <mergeCell ref="B61:C61"/>
    <mergeCell ref="B30:C30"/>
    <mergeCell ref="B34:C34"/>
    <mergeCell ref="B29:C29"/>
    <mergeCell ref="B40:C40"/>
    <mergeCell ref="B32:C32"/>
    <mergeCell ref="B33:C33"/>
    <mergeCell ref="B41:C41"/>
    <mergeCell ref="A45:C45"/>
    <mergeCell ref="B49:C49"/>
    <mergeCell ref="B53:C53"/>
    <mergeCell ref="B57:C57"/>
    <mergeCell ref="B59:C59"/>
    <mergeCell ref="B55:C55"/>
    <mergeCell ref="B47:C47"/>
    <mergeCell ref="B48:C48"/>
    <mergeCell ref="A22:C22"/>
    <mergeCell ref="B25:C25"/>
    <mergeCell ref="B26:C26"/>
    <mergeCell ref="B27:C27"/>
    <mergeCell ref="B28:C28"/>
    <mergeCell ref="B24:C24"/>
    <mergeCell ref="B77:C77"/>
    <mergeCell ref="B78:C78"/>
    <mergeCell ref="B79:C79"/>
    <mergeCell ref="B80:C80"/>
    <mergeCell ref="B83:C83"/>
    <mergeCell ref="B36:C36"/>
    <mergeCell ref="B37:C37"/>
    <mergeCell ref="A38:C38"/>
    <mergeCell ref="B42:C42"/>
    <mergeCell ref="B43:C43"/>
    <mergeCell ref="B86:C86"/>
    <mergeCell ref="B50:C50"/>
    <mergeCell ref="A51:C51"/>
    <mergeCell ref="B54:C54"/>
    <mergeCell ref="B58:C58"/>
    <mergeCell ref="B63:C63"/>
    <mergeCell ref="B81:C81"/>
    <mergeCell ref="B82:C82"/>
    <mergeCell ref="B84:C84"/>
    <mergeCell ref="B75:C75"/>
    <mergeCell ref="B74:C74"/>
    <mergeCell ref="B62:C62"/>
    <mergeCell ref="B72:C72"/>
    <mergeCell ref="B73:C73"/>
    <mergeCell ref="B64:C64"/>
    <mergeCell ref="B76:C76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F5CF7536C7384099296F3363DFD809" ma:contentTypeVersion="" ma:contentTypeDescription="Create a new document." ma:contentTypeScope="" ma:versionID="ebe51ef732cdbd3615b85a8faa2d053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5C9CED3-C6E8-4D66-95BF-A204D9C180D2}"/>
</file>

<file path=customXml/itemProps2.xml><?xml version="1.0" encoding="utf-8"?>
<ds:datastoreItem xmlns:ds="http://schemas.openxmlformats.org/officeDocument/2006/customXml" ds:itemID="{28501FAD-DEDF-4D97-8DF8-A895A5E47ACD}"/>
</file>

<file path=customXml/itemProps3.xml><?xml version="1.0" encoding="utf-8"?>
<ds:datastoreItem xmlns:ds="http://schemas.openxmlformats.org/officeDocument/2006/customXml" ds:itemID="{2A972AC2-EBEB-48B2-B507-86DCBE5BA4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39</vt:i4>
      </vt:variant>
    </vt:vector>
  </HeadingPairs>
  <TitlesOfParts>
    <vt:vector size="80" baseType="lpstr">
      <vt:lpstr>SheetNames</vt:lpstr>
      <vt:lpstr>Summary</vt:lpstr>
      <vt:lpstr>BUF</vt:lpstr>
      <vt:lpstr>NMA</vt:lpstr>
      <vt:lpstr>EC101</vt:lpstr>
      <vt:lpstr>EC102</vt:lpstr>
      <vt:lpstr>EC104</vt:lpstr>
      <vt:lpstr>EC105 </vt:lpstr>
      <vt:lpstr>EC106</vt:lpstr>
      <vt:lpstr>EC108</vt:lpstr>
      <vt:lpstr>EC109</vt:lpstr>
      <vt:lpstr>DC10</vt:lpstr>
      <vt:lpstr>EC121</vt:lpstr>
      <vt:lpstr>EC122</vt:lpstr>
      <vt:lpstr>EC123</vt:lpstr>
      <vt:lpstr>EC124</vt:lpstr>
      <vt:lpstr>EC126</vt:lpstr>
      <vt:lpstr>EC129</vt:lpstr>
      <vt:lpstr>DC12</vt:lpstr>
      <vt:lpstr>EC131</vt:lpstr>
      <vt:lpstr>EC135</vt:lpstr>
      <vt:lpstr>EC136</vt:lpstr>
      <vt:lpstr>EC137</vt:lpstr>
      <vt:lpstr>EC138</vt:lpstr>
      <vt:lpstr>EC139</vt:lpstr>
      <vt:lpstr>DC13</vt:lpstr>
      <vt:lpstr>EC141</vt:lpstr>
      <vt:lpstr>EC142</vt:lpstr>
      <vt:lpstr>EC145</vt:lpstr>
      <vt:lpstr>DC14</vt:lpstr>
      <vt:lpstr>EC153</vt:lpstr>
      <vt:lpstr>EC154</vt:lpstr>
      <vt:lpstr>EC155</vt:lpstr>
      <vt:lpstr>EC156</vt:lpstr>
      <vt:lpstr>EC157</vt:lpstr>
      <vt:lpstr>DC15</vt:lpstr>
      <vt:lpstr>EC441</vt:lpstr>
      <vt:lpstr>EC442</vt:lpstr>
      <vt:lpstr>EC443</vt:lpstr>
      <vt:lpstr>EC444</vt:lpstr>
      <vt:lpstr>DC44</vt:lpstr>
      <vt:lpstr>BUF!Print_Titles</vt:lpstr>
      <vt:lpstr>'DC10'!Print_Titles</vt:lpstr>
      <vt:lpstr>'DC12'!Print_Titles</vt:lpstr>
      <vt:lpstr>'DC13'!Print_Titles</vt:lpstr>
      <vt:lpstr>'DC14'!Print_Titles</vt:lpstr>
      <vt:lpstr>'DC15'!Print_Titles</vt:lpstr>
      <vt:lpstr>'EC102'!Print_Titles</vt:lpstr>
      <vt:lpstr>'EC104'!Print_Titles</vt:lpstr>
      <vt:lpstr>'EC105 '!Print_Titles</vt:lpstr>
      <vt:lpstr>'EC106'!Print_Titles</vt:lpstr>
      <vt:lpstr>'EC108'!Print_Titles</vt:lpstr>
      <vt:lpstr>'EC109'!Print_Titles</vt:lpstr>
      <vt:lpstr>'EC121'!Print_Titles</vt:lpstr>
      <vt:lpstr>'EC122'!Print_Titles</vt:lpstr>
      <vt:lpstr>'EC123'!Print_Titles</vt:lpstr>
      <vt:lpstr>'EC124'!Print_Titles</vt:lpstr>
      <vt:lpstr>'EC126'!Print_Titles</vt:lpstr>
      <vt:lpstr>'EC129'!Print_Titles</vt:lpstr>
      <vt:lpstr>'EC131'!Print_Titles</vt:lpstr>
      <vt:lpstr>'EC135'!Print_Titles</vt:lpstr>
      <vt:lpstr>'EC136'!Print_Titles</vt:lpstr>
      <vt:lpstr>'EC137'!Print_Titles</vt:lpstr>
      <vt:lpstr>'EC138'!Print_Titles</vt:lpstr>
      <vt:lpstr>'EC139'!Print_Titles</vt:lpstr>
      <vt:lpstr>'EC141'!Print_Titles</vt:lpstr>
      <vt:lpstr>'EC142'!Print_Titles</vt:lpstr>
      <vt:lpstr>'EC145'!Print_Titles</vt:lpstr>
      <vt:lpstr>'EC153'!Print_Titles</vt:lpstr>
      <vt:lpstr>'EC154'!Print_Titles</vt:lpstr>
      <vt:lpstr>'EC155'!Print_Titles</vt:lpstr>
      <vt:lpstr>'EC156'!Print_Titles</vt:lpstr>
      <vt:lpstr>'EC157'!Print_Titles</vt:lpstr>
      <vt:lpstr>'EC441'!Print_Titles</vt:lpstr>
      <vt:lpstr>'EC442'!Print_Titles</vt:lpstr>
      <vt:lpstr>'EC443'!Print_Titles</vt:lpstr>
      <vt:lpstr>'EC444'!Print_Titles</vt:lpstr>
      <vt:lpstr>NMA!Print_Titles</vt:lpstr>
      <vt:lpstr>SheetNames!Print_Titles</vt:lpstr>
      <vt:lpstr>Summary!Print_Titles</vt:lpstr>
    </vt:vector>
  </TitlesOfParts>
  <Company>National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Sephiri Tlhomeli</dc:creator>
  <cp:lastModifiedBy>Elsabe Rossouw</cp:lastModifiedBy>
  <cp:lastPrinted>2020-06-04T06:34:06Z</cp:lastPrinted>
  <dcterms:created xsi:type="dcterms:W3CDTF">2011-11-28T13:27:15Z</dcterms:created>
  <dcterms:modified xsi:type="dcterms:W3CDTF">2020-06-04T06:35:20Z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0x010100B0F5CF7536C7384099296F3363DFD809</vt:lpwstr>
  </property>
</Properties>
</file>